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4FE859F9-EE14-40EB-B99D-14B72CD06DD2}" xr6:coauthVersionLast="47" xr6:coauthVersionMax="47" xr10:uidLastSave="{00000000-0000-0000-0000-000000000000}"/>
  <bookViews>
    <workbookView xWindow="-120" yWindow="-120" windowWidth="29040" windowHeight="15720" xr2:uid="{3FE6E550-B675-450B-A1D7-CA36784E3F32}"/>
  </bookViews>
  <sheets>
    <sheet name="G-TALENTO HUMANO Y SER. ADM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6" i="1" l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N9" i="1"/>
  <c r="O8" i="1"/>
  <c r="N8" i="1"/>
  <c r="O7" i="1"/>
  <c r="N7" i="1"/>
  <c r="O6" i="1"/>
  <c r="N6" i="1"/>
  <c r="O5" i="1"/>
  <c r="N5" i="1"/>
</calcChain>
</file>

<file path=xl/sharedStrings.xml><?xml version="1.0" encoding="utf-8"?>
<sst xmlns="http://schemas.openxmlformats.org/spreadsheetml/2006/main" count="237" uniqueCount="149">
  <si>
    <t>PLAN DE ACCIÓN – GESTION TALENTO HUMANO Y SER. ADMINISTRATIVOS</t>
  </si>
  <si>
    <t>VIGENCIAS:</t>
  </si>
  <si>
    <t>2026 - 2027</t>
  </si>
  <si>
    <t>RESPONSABLE:</t>
  </si>
  <si>
    <t>SUBGERENTE ADMINISTRATIVO Y FINANCIERO</t>
  </si>
  <si>
    <t>ID</t>
  </si>
  <si>
    <t>Fila fuente</t>
  </si>
  <si>
    <t>Iniciativa estratégica</t>
  </si>
  <si>
    <t>Objetivo</t>
  </si>
  <si>
    <t>Meta producto</t>
  </si>
  <si>
    <t xml:space="preserve">Indicador </t>
  </si>
  <si>
    <t xml:space="preserve">Actividad </t>
  </si>
  <si>
    <t>Entregable / Medio de verificación propuesto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</si>
  <si>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</si>
  <si>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</si>
  <si>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</si>
  <si>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</si>
  <si>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</si>
  <si>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</si>
  <si>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</si>
  <si>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</si>
  <si>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</si>
  <si>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</si>
  <si>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PA-018</t>
  </si>
  <si>
    <t>Certificación del Sistema Integrado de Gestión bajo las normas ISO 9001, ISO 14001 Y 45001</t>
  </si>
  <si>
    <t>Obtener la certificación del Sistema Integrado de Gestión.</t>
  </si>
  <si>
    <t>Sistema certificado.</t>
  </si>
  <si>
    <t>No de procesos de la Entidad actualizados / No. de procesos de la Entidad</t>
  </si>
  <si>
    <t>Revisar y/o actualizar los procesos de la entidad</t>
  </si>
  <si>
    <t>Caracterizaciones, procedimientos y documentos de procesos actualizados.</t>
  </si>
  <si>
    <t>ANUAL</t>
  </si>
  <si>
    <t>RESPONSABLE PRINCIPAL</t>
  </si>
  <si>
    <t>Subgerencia Administrativa y Financiera</t>
  </si>
  <si>
    <t>Planeación, Líder de Calidad</t>
  </si>
  <si>
    <t>2026</t>
  </si>
  <si>
    <t>No iniciado</t>
  </si>
  <si>
    <t>PA-019</t>
  </si>
  <si>
    <t>Certificación del Sistema Integrado de Gestión bajo las normas ISO 9001, ISO 14001 Y 45002</t>
  </si>
  <si>
    <t>No de Indicadores de la Entidad actualizados y con seguimiento  / No. de indicadores de la Entidad</t>
  </si>
  <si>
    <t>Revisar y/o actualizar los indicadores por proceso de la Entidad</t>
  </si>
  <si>
    <t>Fichas de indicadores revisadas y tablero actualizado.</t>
  </si>
  <si>
    <t>CUATRIENAL</t>
  </si>
  <si>
    <t>CORRESPONSABLE</t>
  </si>
  <si>
    <t>PLANEACIÓN</t>
  </si>
  <si>
    <t>2026-2027</t>
  </si>
  <si>
    <t>PA-024</t>
  </si>
  <si>
    <t>Certificación del Sistema Integrado de Gestión bajo las normas ISO 9001, ISO 14001 Y 45007</t>
  </si>
  <si>
    <t>No. de auditorias</t>
  </si>
  <si>
    <t>Articular las auditorias internas y externas</t>
  </si>
  <si>
    <t>Programa e informes de auditoría, planes de mejoramiento y cierres.</t>
  </si>
  <si>
    <t xml:space="preserve">Lider de Calidad </t>
  </si>
  <si>
    <t>PA-026</t>
  </si>
  <si>
    <t>Posicionar por debajo del puesto 15 en la calificacion del IPDA, que hace el DNP a los Gestores del PDA</t>
  </si>
  <si>
    <t>Cumplir el decreto 1425 de 2019 del MVCT y decreto 962 de 2009 de la Gobernación del Huila</t>
  </si>
  <si>
    <t>80 puntos en IPDA</t>
  </si>
  <si>
    <t>20 Acuerdos firmados</t>
  </si>
  <si>
    <t>Lograr la vinculación de 20 municipios al PDA, a través de los convenios tripartita</t>
  </si>
  <si>
    <t>Convenios tripartita suscritos y soportes de vinculación al PDA.</t>
  </si>
  <si>
    <t>Gerencia</t>
  </si>
  <si>
    <t>2027</t>
  </si>
  <si>
    <t>PA-037</t>
  </si>
  <si>
    <t>Adquirir vehiculo compactador que presta el servicio de Aseo en los Municipios concesionados</t>
  </si>
  <si>
    <t>Mejorar la prestación del servicio de recolección de residuos sólidos</t>
  </si>
  <si>
    <t>2 carros compactadores adquiridos</t>
  </si>
  <si>
    <t>Vehículos adquiridos / 1 × 100</t>
  </si>
  <si>
    <t>Elaborar el proyecto acorde a los lineamientos de la Resolución 661  de 2019 del MVCT</t>
  </si>
  <si>
    <t>Proyecto formulado, cierre financiero, proceso contractual y/o acta de adquisición.</t>
  </si>
  <si>
    <t>TRIMESTRAL</t>
  </si>
  <si>
    <t>PA-039</t>
  </si>
  <si>
    <t>Diseñar el brochure de la Entidad y promocionar su difusión</t>
  </si>
  <si>
    <t>Fortalecer el posicionamiento institucional y promover el portafolio de servicios de la Entidad para incrementar la generación de nuevos negocios.</t>
  </si>
  <si>
    <t>Brochure institucional del portafolio de bienes y servicios elaborado, publicado, actualizado y socializado</t>
  </si>
  <si>
    <t>(Número de servicios incluidos en el brochure / Total de servicios del objeto social) ×100</t>
  </si>
  <si>
    <t>Consolidar información institucional para brochure. 
•  Diseñar pieza gráfica institucional. 
•  Elaborar brochure físico y digital. 
•  Difundir brochure en medios institucionales. 
•  Socializar portafolio de servicios de la Entidad. 
•  Implementar estrategia de divulgación institucional
*  Evaluar periodicamente el impacto de la estrategia comercial.</t>
  </si>
  <si>
    <t>Brochure institucional aprobado, publicado y socializado.</t>
  </si>
  <si>
    <t>Comercialización</t>
  </si>
  <si>
    <t>PA-040</t>
  </si>
  <si>
    <t>Fortalecer la imagen corporativa de Aguas del Huila.</t>
  </si>
  <si>
    <t>Fortalecer el posicionamiento e imagen corporativa de Aguas del Huila para incrementar el reconocimiento institucional, consolidar la confianza de los grupos de interés y promover la generación de nuevos negocios y alianzas estratégicas.</t>
  </si>
  <si>
    <t>Implementar al 100% la estrategia institucional de fortalecimiento de la imagen corporativa</t>
  </si>
  <si>
    <t>(Número de acciones ejecutadas de la estrategia de imagen corporativa y promoción del portafolio / Número total de acciones programadas en la estrategia) × 100.</t>
  </si>
  <si>
    <t>Desarrollar campañas de posicionamiento institucional a través de la página web, redes sociales y medios de comunicación.
Elaborar y divulgar boletines, casos de éxito y material institucional que evidencien los resultados y capacidades de la Entidad.
Realizar seguimiento y evaluación al cumplimiento del Plan de Imagen Corporativa y adoptar acciones de mejora</t>
  </si>
  <si>
    <t>Piezas, publicaciones y métricas de campañas de posicionamiento.</t>
  </si>
  <si>
    <t>PA-048</t>
  </si>
  <si>
    <t>Diversificar las líneas de negocio y fortalecer la sostenibilidad financiera de la Entidad mediante la ejecución de proyectos en sectores complementarios a su objeto social.</t>
  </si>
  <si>
    <t>Diversificar las fuentes de ingresos mediante la ejecución de proyectos en sectores complementarios al objeto social.</t>
  </si>
  <si>
    <t>Un proyecto ejecutado.</t>
  </si>
  <si>
    <t>Número de proyectos ejecutados en sectores diferentes al tradicional.</t>
  </si>
  <si>
    <t>*  Identificar oportunidades de negocio.
*  Gestionar reuniones comerciales.
*  Presentar propuestas técnicas.
*  Evaluar resultados.</t>
  </si>
  <si>
    <t>Banco de oportunidades, agendas comerciales, propuestas y soportes de gestión.</t>
  </si>
  <si>
    <t>PA-087</t>
  </si>
  <si>
    <t>Cumplimiento del Plan de Gestión y Resultados (PGR).</t>
  </si>
  <si>
    <t>Mejorar la calificación institucional del IUS.</t>
  </si>
  <si>
    <t>Mantener  IUS=  &gt;= 60 y &lt;=80</t>
  </si>
  <si>
    <t>Alimentar por cada área y responsable de la información,  el tablero de control que permita realizar su seguimiento de manera trimestral</t>
  </si>
  <si>
    <t>Informe, acta, registro o soporte documental de la actividad.</t>
  </si>
  <si>
    <t>Servicios Públicos</t>
  </si>
  <si>
    <t>PA-001</t>
  </si>
  <si>
    <t>Fortalecimiento de las políticas institucionales de MIPG</t>
  </si>
  <si>
    <t>Fortalecer el Sistema Integrado de Gestión mediante la actualización permanente de las políticas institucionales.</t>
  </si>
  <si>
    <t>04 política institucionales revisada actualizadas y aprobadas.</t>
  </si>
  <si>
    <t>(Número de políticas institucionales implementadas y actualizadas / Total de políticas definidas por MIPG) ×100</t>
  </si>
  <si>
    <t>Revisar la politica denominada Gestión Presupuestal y eficiencia del Gasto Público, Gestion del Talento Humano, Racionalización de Tramites y de Integridad</t>
  </si>
  <si>
    <t>PA-002</t>
  </si>
  <si>
    <t>04 políticas institucionales revisadas, actualizadas y aprobadas.</t>
  </si>
  <si>
    <t>Actualizar las politicas de: Gestión Presupuestal y eficiencia del Gasto Público, Gestion del Talento Humano, Racionalización de Tramites y de Integridad</t>
  </si>
  <si>
    <t>Politica actualizada, aprobada por CIGED y publicada</t>
  </si>
  <si>
    <t>Planeación</t>
  </si>
  <si>
    <t>PA-007</t>
  </si>
  <si>
    <t>Realizar el Cargue de FURAG, con cumplimiento superior al 80%</t>
  </si>
  <si>
    <t>Incrementar el desempeño institucional mediante el adecuado diligenciamiento del FURAG</t>
  </si>
  <si>
    <t>Dos formularios FURAG diligenciados y reportados oportunamente durante el período 2026–2027.</t>
  </si>
  <si>
    <t>1 Cargue realizado por año</t>
  </si>
  <si>
    <t>Diligenciar, validar y transmitir el formulario FURAG dentro de los términos establecidos por Función Pública que le sean asignados acorde a los procesos desarrollados</t>
  </si>
  <si>
    <t>Matriz de alistamiento, soportes de diligenciamiento y constancia de transmisión FURAG.</t>
  </si>
  <si>
    <t>PA-008</t>
  </si>
  <si>
    <t>Revisar y generar informes permanentes del cumplimiento de las recomendaciones de FURAG</t>
  </si>
  <si>
    <t>Cumplir con el decreto 1499 de 2017
Conocer el grado de gestión y desempeño institucional</t>
  </si>
  <si>
    <t>8 informes trimestrales de seguimiento a recomendaciones FURAG</t>
  </si>
  <si>
    <t>(Informes elaborados / Informes programados) × 100</t>
  </si>
  <si>
    <t>Realizar mesas técnicas con los lideres de proceso</t>
  </si>
  <si>
    <t>Actas de mesa técnica, listado de asistencia y matriz de compromisos.</t>
  </si>
  <si>
    <t>Líderes de Proceso</t>
  </si>
  <si>
    <t>PA-014</t>
  </si>
  <si>
    <t>Actualizar los Planes Institucionales establecidos en la Res. 612 de 2018, con seguimietno de cumplimiento</t>
  </si>
  <si>
    <t>Cumplir con lo establecido en la Resolución 612 de 2018</t>
  </si>
  <si>
    <t>05 Planes Institucionales actualizados y con seguimiento</t>
  </si>
  <si>
    <t>Actualizar los planes institucionales denominados:  Plan Anual de Vacaciones, Plan de Previsión de recursos humanos,  Plan Estrategico de Talento Humano, Plan Instittucional de Capacita ión, Plan de Incentivos institucionales.</t>
  </si>
  <si>
    <t>Planes institucionales actualizados/aprobados y/o constancia de publicación.</t>
  </si>
  <si>
    <t>PA-017</t>
  </si>
  <si>
    <t>Cumplir con lo establecido en los Planes Institucionales y Autodiagnósticos</t>
  </si>
  <si>
    <t>Cumplir con lo establecido en el decreto 1499 de 2017 y Res. 612 de 2018
Mejorar la gestión y desempeño institucioal</t>
  </si>
  <si>
    <t>80% de cumplimiento en los planes institucionales</t>
  </si>
  <si>
    <t>No, de actividades programadas en Planes Institucionales y Autodiagnostico/ No. De actividades programadas en planes institucionales y autodiagnosticos cumplidas</t>
  </si>
  <si>
    <t>Cumplir el cronograma establecido en cada Plan Instucional Y/o Autodiagnóstico</t>
  </si>
  <si>
    <t>Evidencia de cumplimiento</t>
  </si>
  <si>
    <t>PA-003</t>
  </si>
  <si>
    <t>Fortalecimiento del desempeño institucional mediante la actualización de los autodiagnósticos MIPG.</t>
  </si>
  <si>
    <t>Fortalecer el mejoramiento institucional mediante la actualización y seguimiento de los autodiagnósticos MIPG.</t>
  </si>
  <si>
    <t>03 autodiagnósticos MIPG actualizados con sus respectivos planes de mejoramiento.</t>
  </si>
  <si>
    <t>(No. De autodiagnósticos  debidamente actualizados con su plan de acción /No. De autodiagnósticos establecidos en la norma) * 100</t>
  </si>
  <si>
    <t>Diligenciar el autodiagnóstico de Matriz GETH 2026 Y 2027, Codigo de Integridad y Gestion de confilcto de intereses; así como generar su plan de acción de las actividades no cumplidas</t>
  </si>
  <si>
    <t>Autodiagnosticos diligenciados
Planes de Acción diligenciados
Entrega de avance de los planes de acción</t>
  </si>
  <si>
    <t>PA-011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</si>
  <si>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</si>
  <si>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</si>
  <si>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</si>
  <si>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Generar y entregar la información que corresponde al área de planeación y capacitación  que permita el cumplimiento de ITA</t>
  </si>
  <si>
    <t>Evidencia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</si>
</sst>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7" x14ac:knownFonts="1">
    <font>
      <sz val="11"/>
      <color theme="1"/>
      <name val="Calibri"/>
    </font>
    <font>
      <b/>
      <sz val="16"/>
      <color rgb="FFFFFFFF"/>
      <name val="Calibri"/>
      <family val="2"/>
    </font>
    <font>
      <b/>
      <i/>
      <sz val="11"/>
      <color rgb="FF0B3A53"/>
      <name val="Calibri"/>
      <family val="2"/>
    </font>
    <font>
      <b/>
      <sz val="11"/>
      <name val="Calibri"/>
      <family val="2"/>
    </font>
    <font>
      <i/>
      <sz val="11"/>
      <color rgb="FF0B3A53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9" fontId="0" fillId="0" borderId="5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164" fontId="0" fillId="5" borderId="5" xfId="0" applyNumberFormat="1" applyFill="1" applyBorder="1" applyAlignment="1">
      <alignment vertical="center" wrapText="1"/>
    </xf>
    <xf numFmtId="9" fontId="0" fillId="5" borderId="5" xfId="0" applyNumberForma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5" borderId="0" xfId="0" applyFill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9" fontId="0" fillId="0" borderId="5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43" fontId="0" fillId="0" borderId="8" xfId="1" applyFont="1" applyBorder="1" applyAlignment="1">
      <alignment vertical="center"/>
    </xf>
    <xf numFmtId="9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vertical="center"/>
    </xf>
  </cellXfs>
  <cellStyles count="2">
    <cellStyle name="Millares" xfId="1" builtinId="3"/>
    <cellStyle name="Normal" xfId="0" builtinId="0"/>
  </cellStyles>
  <dxfs count="40"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numFmt numFmtId="13" formatCode="0%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3" formatCode="0%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6">
          <cell r="V6">
            <v>0</v>
          </cell>
          <cell r="Z6">
            <v>0</v>
          </cell>
        </row>
        <row r="11">
          <cell r="V11">
            <v>0</v>
          </cell>
          <cell r="Z11">
            <v>0</v>
          </cell>
        </row>
        <row r="22">
          <cell r="V22">
            <v>10000000</v>
          </cell>
          <cell r="Z22">
            <v>0</v>
          </cell>
        </row>
        <row r="23">
          <cell r="V23">
            <v>3500000</v>
          </cell>
          <cell r="Z23">
            <v>7000000</v>
          </cell>
        </row>
        <row r="28">
          <cell r="V28">
            <v>45000000</v>
          </cell>
          <cell r="Z28">
            <v>25000000</v>
          </cell>
        </row>
        <row r="30">
          <cell r="V30">
            <v>51556500</v>
          </cell>
          <cell r="Z30">
            <v>51556500</v>
          </cell>
        </row>
        <row r="41">
          <cell r="V41">
            <v>0</v>
          </cell>
        </row>
        <row r="43">
          <cell r="V43">
            <v>12000000</v>
          </cell>
          <cell r="Z43">
            <v>12000000</v>
          </cell>
        </row>
        <row r="44">
          <cell r="V44">
            <v>10000000</v>
          </cell>
          <cell r="Z44">
            <v>40000000</v>
          </cell>
        </row>
        <row r="52">
          <cell r="V52">
            <v>12000000</v>
          </cell>
          <cell r="Z52">
            <v>24000000</v>
          </cell>
        </row>
        <row r="91">
          <cell r="V91">
            <v>0</v>
          </cell>
          <cell r="Z91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A7839B-B1F1-4627-8F76-21188EDB0A6E}" name="Tbl_ADM_FINANCIERA14" displayName="Tbl_ADM_FINANCIERA14" ref="A4:R22" totalsRowCount="1" headerRowDxfId="38" dataDxfId="37" totalsRowDxfId="36">
  <tableColumns count="18">
    <tableColumn id="1" xr3:uid="{5495324F-2195-494E-85FE-8DD2C9F7D41D}" name="ID" dataDxfId="34" totalsRowDxfId="35"/>
    <tableColumn id="2" xr3:uid="{C6C9FF66-AD2D-400B-8B30-63A42049E41F}" name="Fila fuente" dataDxfId="32" totalsRowDxfId="33"/>
    <tableColumn id="3" xr3:uid="{D40C7752-E89C-4EE8-ADB0-685AF5E7E460}" name="Iniciativa estratégica" dataDxfId="30" totalsRowDxfId="31"/>
    <tableColumn id="4" xr3:uid="{5566235C-0A1F-4362-B513-662E07F90141}" name="Objetivo" dataDxfId="28" totalsRowDxfId="29"/>
    <tableColumn id="5" xr3:uid="{E569DADD-499A-4388-AF7E-70185DA1E7B7}" name="Meta producto" dataDxfId="26" totalsRowDxfId="27"/>
    <tableColumn id="6" xr3:uid="{AD37E0B3-110C-4F7F-8B80-1C1538F5F6E9}" name="Indicador " dataDxfId="24" totalsRowDxfId="25"/>
    <tableColumn id="7" xr3:uid="{C1309CE2-9B29-4321-8D1A-2BE18816197E}" name="Actividad " dataDxfId="22" totalsRowDxfId="23"/>
    <tableColumn id="8" xr3:uid="{0BF4CE1B-B4CB-4DF4-B2FA-281862C943AF}" name="Entregable / Medio de verificación propuesto" dataDxfId="20" totalsRowDxfId="21"/>
    <tableColumn id="11" xr3:uid="{1B2DC910-BCD1-4424-BA9C-F3DE8DD65638}" name="Frecuencia" dataDxfId="18" totalsRowDxfId="19"/>
    <tableColumn id="12" xr3:uid="{B8C94488-327B-49EC-965B-C883D64597F2}" name="Rol" dataDxfId="16" totalsRowDxfId="17"/>
    <tableColumn id="13" xr3:uid="{44751532-16D0-43AF-A2A4-A71FF623ADF7}" name="Responsable principal" dataDxfId="14" totalsRowDxfId="15"/>
    <tableColumn id="14" xr3:uid="{9C7DE41B-3645-4794-8038-3394AB030ED2}" name="Corresponsables" dataDxfId="12" totalsRowDxfId="13"/>
    <tableColumn id="15" xr3:uid="{C2C6C19D-7D52-4A1D-97A9-19AA9BA5AA48}" name="Vigencia" dataDxfId="10" totalsRowDxfId="11"/>
    <tableColumn id="16" xr3:uid="{B8FC67DA-800A-42D0-9F5C-0601B6E0130A}" name="Presupuesto 2026" dataDxfId="8" totalsRowDxfId="9" totalsRowCellStyle="Millares"/>
    <tableColumn id="17" xr3:uid="{B7D1FA73-08A7-428A-9F3F-5145F99A348D}" name="Presupuesto 2027" dataDxfId="6" totalsRowDxfId="7" totalsRowCellStyle="Millares"/>
    <tableColumn id="18" xr3:uid="{579BD29B-86E3-4046-AE7A-F53C04452CC6}" name="Estado" dataDxfId="4" totalsRowDxfId="5"/>
    <tableColumn id="19" xr3:uid="{77C62B5E-C01B-4A2B-BBD1-A0BAD6A00F41}" name="Avance %" dataDxfId="2" totalsRowDxfId="3"/>
    <tableColumn id="20" xr3:uid="{D4B38191-8F4E-4C00-AA14-9767A21554CB}" name="Observaciones / validación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4EB0-EB62-4EFC-9C87-CEB4EB6B8D5F}">
  <sheetPr>
    <tabColor theme="4" tint="0.39997558519241921"/>
  </sheetPr>
  <dimension ref="A1:R22"/>
  <sheetViews>
    <sheetView tabSelected="1" topLeftCell="L1" workbookViewId="0">
      <pane ySplit="4" topLeftCell="A18" activePane="bottomLeft" state="frozen"/>
      <selection activeCell="A4" sqref="A4"/>
      <selection pane="bottomLeft" activeCell="R25" sqref="R25"/>
    </sheetView>
  </sheetViews>
  <sheetFormatPr baseColWidth="10" defaultColWidth="9.140625" defaultRowHeight="15" x14ac:dyDescent="0.25"/>
  <cols>
    <col min="1" max="2" width="10" style="4" customWidth="1"/>
    <col min="3" max="4" width="34" style="4" customWidth="1"/>
    <col min="5" max="6" width="32" style="4" customWidth="1"/>
    <col min="7" max="7" width="38" style="4" customWidth="1"/>
    <col min="8" max="8" width="34" style="4" customWidth="1"/>
    <col min="9" max="9" width="13" style="4" customWidth="1"/>
    <col min="10" max="10" width="20" style="4" customWidth="1"/>
    <col min="11" max="11" width="25" style="4" customWidth="1"/>
    <col min="12" max="12" width="27" style="4" customWidth="1"/>
    <col min="13" max="13" width="14" style="4" customWidth="1"/>
    <col min="14" max="15" width="17" style="4" customWidth="1"/>
    <col min="16" max="16" width="15" style="4" customWidth="1"/>
    <col min="17" max="17" width="12" style="4" customWidth="1"/>
    <col min="18" max="18" width="33" style="4" customWidth="1"/>
    <col min="19" max="16384" width="9.140625" style="4"/>
  </cols>
  <sheetData>
    <row r="1" spans="1:18" ht="33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32.25" customHeight="1" x14ac:dyDescent="0.25">
      <c r="A2" s="5" t="s">
        <v>1</v>
      </c>
      <c r="B2" s="6"/>
      <c r="C2" s="7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1:18" ht="31.5" customHeight="1" x14ac:dyDescent="0.25">
      <c r="A3" s="5" t="s">
        <v>3</v>
      </c>
      <c r="B3" s="6"/>
      <c r="C3" s="7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ht="30" x14ac:dyDescent="0.25">
      <c r="A4" s="12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4" t="s">
        <v>22</v>
      </c>
    </row>
    <row r="5" spans="1:18" ht="45" x14ac:dyDescent="0.25">
      <c r="A5" s="15" t="s">
        <v>23</v>
      </c>
      <c r="B5" s="16">
        <v>19</v>
      </c>
      <c r="C5" s="16" t="s">
        <v>24</v>
      </c>
      <c r="D5" s="16" t="s">
        <v>25</v>
      </c>
      <c r="E5" s="16" t="s">
        <v>26</v>
      </c>
      <c r="F5" s="16" t="s">
        <v>27</v>
      </c>
      <c r="G5" s="16" t="s">
        <v>28</v>
      </c>
      <c r="H5" s="17" t="s">
        <v>29</v>
      </c>
      <c r="I5" s="16" t="s">
        <v>30</v>
      </c>
      <c r="J5" s="16" t="s">
        <v>31</v>
      </c>
      <c r="K5" s="16" t="s">
        <v>32</v>
      </c>
      <c r="L5" s="16" t="s">
        <v>33</v>
      </c>
      <c r="M5" s="16" t="s">
        <v>34</v>
      </c>
      <c r="N5" s="18">
        <f>'[1]PLAN CONSOLIDADO'!$V$22</f>
        <v>10000000</v>
      </c>
      <c r="O5" s="18">
        <f>'[1]PLAN CONSOLIDADO'!$Z$22</f>
        <v>0</v>
      </c>
      <c r="P5" s="16" t="s">
        <v>35</v>
      </c>
      <c r="Q5" s="19">
        <v>0</v>
      </c>
      <c r="R5" s="20"/>
    </row>
    <row r="6" spans="1:18" ht="45" x14ac:dyDescent="0.25">
      <c r="A6" s="15" t="s">
        <v>36</v>
      </c>
      <c r="B6" s="16">
        <v>20</v>
      </c>
      <c r="C6" s="16" t="s">
        <v>37</v>
      </c>
      <c r="D6" s="16" t="s">
        <v>25</v>
      </c>
      <c r="E6" s="16" t="s">
        <v>26</v>
      </c>
      <c r="F6" s="16" t="s">
        <v>38</v>
      </c>
      <c r="G6" s="16" t="s">
        <v>39</v>
      </c>
      <c r="H6" s="16" t="s">
        <v>40</v>
      </c>
      <c r="I6" s="17" t="s">
        <v>41</v>
      </c>
      <c r="J6" s="17" t="s">
        <v>42</v>
      </c>
      <c r="K6" s="21" t="s">
        <v>43</v>
      </c>
      <c r="L6" s="16" t="s">
        <v>32</v>
      </c>
      <c r="M6" s="16" t="s">
        <v>44</v>
      </c>
      <c r="N6" s="18">
        <f>'[1]PLAN CONSOLIDADO'!$V$23</f>
        <v>3500000</v>
      </c>
      <c r="O6" s="18">
        <f>'[1]PLAN CONSOLIDADO'!$Z$23</f>
        <v>7000000</v>
      </c>
      <c r="P6" s="16" t="s">
        <v>35</v>
      </c>
      <c r="Q6" s="19">
        <v>0</v>
      </c>
      <c r="R6" s="20"/>
    </row>
    <row r="7" spans="1:18" ht="45" x14ac:dyDescent="0.25">
      <c r="A7" s="15" t="s">
        <v>45</v>
      </c>
      <c r="B7" s="16">
        <v>25</v>
      </c>
      <c r="C7" s="16" t="s">
        <v>46</v>
      </c>
      <c r="D7" s="16" t="s">
        <v>25</v>
      </c>
      <c r="E7" s="16" t="s">
        <v>26</v>
      </c>
      <c r="F7" s="16" t="s">
        <v>47</v>
      </c>
      <c r="G7" s="16" t="s">
        <v>48</v>
      </c>
      <c r="H7" s="16" t="s">
        <v>49</v>
      </c>
      <c r="I7" s="16" t="s">
        <v>30</v>
      </c>
      <c r="J7" s="17" t="s">
        <v>42</v>
      </c>
      <c r="K7" s="17" t="s">
        <v>50</v>
      </c>
      <c r="L7" s="17" t="s">
        <v>32</v>
      </c>
      <c r="M7" s="16" t="s">
        <v>44</v>
      </c>
      <c r="N7" s="18">
        <f>'[1]PLAN CONSOLIDADO'!$V$28</f>
        <v>45000000</v>
      </c>
      <c r="O7" s="18">
        <f>'[1]PLAN CONSOLIDADO'!$Z$28</f>
        <v>25000000</v>
      </c>
      <c r="P7" s="16" t="s">
        <v>35</v>
      </c>
      <c r="Q7" s="19">
        <v>0</v>
      </c>
      <c r="R7" s="20"/>
    </row>
    <row r="8" spans="1:18" ht="45" x14ac:dyDescent="0.25">
      <c r="A8" s="15" t="s">
        <v>51</v>
      </c>
      <c r="B8" s="16">
        <v>27</v>
      </c>
      <c r="C8" s="16" t="s">
        <v>52</v>
      </c>
      <c r="D8" s="16" t="s">
        <v>53</v>
      </c>
      <c r="E8" s="16" t="s">
        <v>54</v>
      </c>
      <c r="F8" s="16" t="s">
        <v>55</v>
      </c>
      <c r="G8" s="16" t="s">
        <v>56</v>
      </c>
      <c r="H8" s="16" t="s">
        <v>57</v>
      </c>
      <c r="I8" s="16" t="s">
        <v>30</v>
      </c>
      <c r="J8" s="16" t="s">
        <v>42</v>
      </c>
      <c r="K8" s="16" t="s">
        <v>58</v>
      </c>
      <c r="L8" s="16" t="s">
        <v>32</v>
      </c>
      <c r="M8" s="16" t="s">
        <v>59</v>
      </c>
      <c r="N8" s="18">
        <f>'[1]PLAN CONSOLIDADO'!$V$30</f>
        <v>51556500</v>
      </c>
      <c r="O8" s="18">
        <f>'[1]PLAN CONSOLIDADO'!$Z$30</f>
        <v>51556500</v>
      </c>
      <c r="P8" s="16" t="s">
        <v>35</v>
      </c>
      <c r="Q8" s="19">
        <v>0</v>
      </c>
      <c r="R8" s="20"/>
    </row>
    <row r="9" spans="1:18" s="28" customFormat="1" ht="45" x14ac:dyDescent="0.25">
      <c r="A9" s="22" t="s">
        <v>60</v>
      </c>
      <c r="B9" s="23">
        <v>38</v>
      </c>
      <c r="C9" s="23" t="s">
        <v>61</v>
      </c>
      <c r="D9" s="23" t="s">
        <v>62</v>
      </c>
      <c r="E9" s="23" t="s">
        <v>63</v>
      </c>
      <c r="F9" s="23" t="s">
        <v>64</v>
      </c>
      <c r="G9" s="23" t="s">
        <v>65</v>
      </c>
      <c r="H9" s="23" t="s">
        <v>66</v>
      </c>
      <c r="I9" s="23" t="s">
        <v>67</v>
      </c>
      <c r="J9" s="24" t="s">
        <v>42</v>
      </c>
      <c r="K9" s="24" t="s">
        <v>58</v>
      </c>
      <c r="L9" s="24" t="s">
        <v>32</v>
      </c>
      <c r="M9" s="23">
        <v>2027</v>
      </c>
      <c r="N9" s="25">
        <f>'[1]PLAN CONSOLIDADO'!$V$41</f>
        <v>0</v>
      </c>
      <c r="O9" s="25"/>
      <c r="P9" s="23" t="s">
        <v>35</v>
      </c>
      <c r="Q9" s="26">
        <v>0</v>
      </c>
      <c r="R9" s="27"/>
    </row>
    <row r="10" spans="1:18" ht="180" x14ac:dyDescent="0.25">
      <c r="A10" s="15" t="s">
        <v>68</v>
      </c>
      <c r="B10" s="16">
        <v>40</v>
      </c>
      <c r="C10" s="16" t="s">
        <v>69</v>
      </c>
      <c r="D10" s="16" t="s">
        <v>70</v>
      </c>
      <c r="E10" s="16" t="s">
        <v>71</v>
      </c>
      <c r="F10" s="16" t="s">
        <v>72</v>
      </c>
      <c r="G10" s="16" t="s">
        <v>73</v>
      </c>
      <c r="H10" s="16" t="s">
        <v>74</v>
      </c>
      <c r="I10" s="16" t="s">
        <v>67</v>
      </c>
      <c r="J10" s="16" t="s">
        <v>42</v>
      </c>
      <c r="K10" s="16" t="s">
        <v>75</v>
      </c>
      <c r="L10" s="16" t="s">
        <v>32</v>
      </c>
      <c r="M10" s="16" t="s">
        <v>34</v>
      </c>
      <c r="N10" s="18">
        <f>'[1]PLAN CONSOLIDADO'!$V$43</f>
        <v>12000000</v>
      </c>
      <c r="O10" s="18">
        <f>'[1]PLAN CONSOLIDADO'!$Z$43</f>
        <v>12000000</v>
      </c>
      <c r="P10" s="16" t="s">
        <v>35</v>
      </c>
      <c r="Q10" s="19">
        <v>0</v>
      </c>
      <c r="R10" s="20"/>
    </row>
    <row r="11" spans="1:18" ht="198" customHeight="1" x14ac:dyDescent="0.25">
      <c r="A11" s="15" t="s">
        <v>76</v>
      </c>
      <c r="B11" s="16">
        <v>41</v>
      </c>
      <c r="C11" s="16" t="s">
        <v>77</v>
      </c>
      <c r="D11" s="16" t="s">
        <v>78</v>
      </c>
      <c r="E11" s="16" t="s">
        <v>79</v>
      </c>
      <c r="F11" s="16" t="s">
        <v>80</v>
      </c>
      <c r="G11" s="16" t="s">
        <v>81</v>
      </c>
      <c r="H11" s="16" t="s">
        <v>82</v>
      </c>
      <c r="I11" s="17" t="s">
        <v>67</v>
      </c>
      <c r="J11" s="16" t="s">
        <v>31</v>
      </c>
      <c r="K11" s="16" t="s">
        <v>32</v>
      </c>
      <c r="L11" s="16" t="s">
        <v>75</v>
      </c>
      <c r="M11" s="16" t="s">
        <v>44</v>
      </c>
      <c r="N11" s="18">
        <f>'[1]PLAN CONSOLIDADO'!$V$44</f>
        <v>10000000</v>
      </c>
      <c r="O11" s="18">
        <f>'[1]PLAN CONSOLIDADO'!$Z$44</f>
        <v>40000000</v>
      </c>
      <c r="P11" s="16" t="s">
        <v>35</v>
      </c>
      <c r="Q11" s="19">
        <v>0</v>
      </c>
      <c r="R11" s="20"/>
    </row>
    <row r="12" spans="1:18" ht="75" x14ac:dyDescent="0.25">
      <c r="A12" s="15" t="s">
        <v>83</v>
      </c>
      <c r="B12" s="16">
        <v>49</v>
      </c>
      <c r="C12" s="16" t="s">
        <v>84</v>
      </c>
      <c r="D12" s="16" t="s">
        <v>85</v>
      </c>
      <c r="E12" s="16" t="s">
        <v>86</v>
      </c>
      <c r="F12" s="16" t="s">
        <v>87</v>
      </c>
      <c r="G12" s="16" t="s">
        <v>88</v>
      </c>
      <c r="H12" s="16" t="s">
        <v>89</v>
      </c>
      <c r="I12" s="16" t="s">
        <v>67</v>
      </c>
      <c r="J12" s="16" t="s">
        <v>42</v>
      </c>
      <c r="K12" s="16" t="s">
        <v>75</v>
      </c>
      <c r="L12" s="16" t="s">
        <v>32</v>
      </c>
      <c r="M12" s="16" t="s">
        <v>44</v>
      </c>
      <c r="N12" s="18">
        <f>'[1]PLAN CONSOLIDADO'!$V$52</f>
        <v>12000000</v>
      </c>
      <c r="O12" s="18">
        <f>'[1]PLAN CONSOLIDADO'!$Z$52</f>
        <v>24000000</v>
      </c>
      <c r="P12" s="16" t="s">
        <v>35</v>
      </c>
      <c r="Q12" s="19">
        <v>0</v>
      </c>
      <c r="R12" s="20"/>
    </row>
    <row r="13" spans="1:18" ht="60" x14ac:dyDescent="0.25">
      <c r="A13" s="15" t="s">
        <v>90</v>
      </c>
      <c r="B13" s="16">
        <v>88</v>
      </c>
      <c r="C13" s="16" t="s">
        <v>91</v>
      </c>
      <c r="D13" s="16" t="s">
        <v>92</v>
      </c>
      <c r="E13" s="16" t="s">
        <v>93</v>
      </c>
      <c r="F13" s="17"/>
      <c r="G13" s="16" t="s">
        <v>94</v>
      </c>
      <c r="H13" s="16" t="s">
        <v>95</v>
      </c>
      <c r="I13" s="17" t="s">
        <v>67</v>
      </c>
      <c r="J13" s="16" t="s">
        <v>31</v>
      </c>
      <c r="K13" s="16" t="s">
        <v>32</v>
      </c>
      <c r="L13" s="16" t="s">
        <v>96</v>
      </c>
      <c r="M13" s="17" t="s">
        <v>2</v>
      </c>
      <c r="N13" s="18">
        <f>'[1]PLAN CONSOLIDADO'!$V$91</f>
        <v>0</v>
      </c>
      <c r="O13" s="18">
        <f>'[1]PLAN CONSOLIDADO'!$Z$91</f>
        <v>0</v>
      </c>
      <c r="P13" s="16" t="s">
        <v>35</v>
      </c>
      <c r="Q13" s="19">
        <v>0</v>
      </c>
      <c r="R13" s="20"/>
    </row>
    <row r="14" spans="1:18" ht="75" x14ac:dyDescent="0.25">
      <c r="A14" s="29" t="s">
        <v>97</v>
      </c>
      <c r="B14" s="10">
        <v>2</v>
      </c>
      <c r="C14" s="16" t="s">
        <v>98</v>
      </c>
      <c r="D14" s="16" t="s">
        <v>99</v>
      </c>
      <c r="E14" s="17" t="s">
        <v>100</v>
      </c>
      <c r="F14" s="16" t="s">
        <v>101</v>
      </c>
      <c r="G14" s="17" t="s">
        <v>102</v>
      </c>
      <c r="H14" s="16" t="s">
        <v>95</v>
      </c>
      <c r="I14" s="16" t="s">
        <v>30</v>
      </c>
      <c r="J14" s="16" t="s">
        <v>31</v>
      </c>
      <c r="K14" s="16" t="s">
        <v>32</v>
      </c>
      <c r="L14" s="16"/>
      <c r="M14" s="16" t="s">
        <v>34</v>
      </c>
      <c r="N14" s="18">
        <f>(3800000/18)*4</f>
        <v>844444.4444444445</v>
      </c>
      <c r="O14" s="18">
        <f>+(4200000/18)*4</f>
        <v>933333.33333333337</v>
      </c>
      <c r="P14" s="16" t="s">
        <v>35</v>
      </c>
      <c r="Q14" s="19">
        <v>0</v>
      </c>
      <c r="R14" s="30"/>
    </row>
    <row r="15" spans="1:18" ht="75" x14ac:dyDescent="0.25">
      <c r="A15" s="15" t="s">
        <v>103</v>
      </c>
      <c r="B15" s="16">
        <v>3</v>
      </c>
      <c r="C15" s="16" t="s">
        <v>98</v>
      </c>
      <c r="D15" s="16" t="s">
        <v>99</v>
      </c>
      <c r="E15" s="17" t="s">
        <v>104</v>
      </c>
      <c r="F15" s="16" t="s">
        <v>101</v>
      </c>
      <c r="G15" s="17" t="s">
        <v>105</v>
      </c>
      <c r="H15" s="17" t="s">
        <v>106</v>
      </c>
      <c r="I15" s="16" t="s">
        <v>30</v>
      </c>
      <c r="J15" s="16" t="s">
        <v>31</v>
      </c>
      <c r="K15" s="16" t="s">
        <v>32</v>
      </c>
      <c r="L15" s="17" t="s">
        <v>107</v>
      </c>
      <c r="M15" s="16" t="s">
        <v>34</v>
      </c>
      <c r="N15" s="18">
        <f>'[1]PLAN CONSOLIDADO'!$V$6</f>
        <v>0</v>
      </c>
      <c r="O15" s="18">
        <f>'[1]PLAN CONSOLIDADO'!$Z$6</f>
        <v>0</v>
      </c>
      <c r="P15" s="16" t="s">
        <v>35</v>
      </c>
      <c r="Q15" s="19">
        <v>0</v>
      </c>
      <c r="R15" s="30"/>
    </row>
    <row r="16" spans="1:18" ht="75" x14ac:dyDescent="0.25">
      <c r="A16" s="15" t="s">
        <v>108</v>
      </c>
      <c r="B16" s="16">
        <v>8</v>
      </c>
      <c r="C16" s="16" t="s">
        <v>109</v>
      </c>
      <c r="D16" s="16" t="s">
        <v>110</v>
      </c>
      <c r="E16" s="16" t="s">
        <v>111</v>
      </c>
      <c r="F16" s="16" t="s">
        <v>112</v>
      </c>
      <c r="G16" s="17" t="s">
        <v>113</v>
      </c>
      <c r="H16" s="16" t="s">
        <v>114</v>
      </c>
      <c r="I16" s="16" t="s">
        <v>30</v>
      </c>
      <c r="J16" s="16" t="s">
        <v>31</v>
      </c>
      <c r="K16" s="16" t="s">
        <v>32</v>
      </c>
      <c r="L16" s="17" t="s">
        <v>107</v>
      </c>
      <c r="M16" s="31" t="s">
        <v>59</v>
      </c>
      <c r="N16" s="18">
        <f>'[1]PLAN CONSOLIDADO'!$V$11</f>
        <v>0</v>
      </c>
      <c r="O16" s="18">
        <f>'[1]PLAN CONSOLIDADO'!$Z$11</f>
        <v>0</v>
      </c>
      <c r="P16" s="16" t="s">
        <v>35</v>
      </c>
      <c r="Q16" s="19">
        <v>0</v>
      </c>
      <c r="R16" s="20"/>
    </row>
    <row r="17" spans="1:18" ht="60" x14ac:dyDescent="0.25">
      <c r="A17" s="15" t="s">
        <v>115</v>
      </c>
      <c r="B17" s="16">
        <v>9</v>
      </c>
      <c r="C17" s="16" t="s">
        <v>116</v>
      </c>
      <c r="D17" s="16" t="s">
        <v>117</v>
      </c>
      <c r="E17" s="16" t="s">
        <v>118</v>
      </c>
      <c r="F17" s="16" t="s">
        <v>119</v>
      </c>
      <c r="G17" s="16" t="s">
        <v>120</v>
      </c>
      <c r="H17" s="16" t="s">
        <v>121</v>
      </c>
      <c r="I17" s="16" t="s">
        <v>67</v>
      </c>
      <c r="J17" s="16" t="s">
        <v>31</v>
      </c>
      <c r="K17" s="16" t="s">
        <v>32</v>
      </c>
      <c r="L17" s="16" t="s">
        <v>122</v>
      </c>
      <c r="M17" s="16" t="s">
        <v>44</v>
      </c>
      <c r="N17" s="18">
        <v>222000</v>
      </c>
      <c r="O17" s="18">
        <v>222000</v>
      </c>
      <c r="P17" s="16" t="s">
        <v>35</v>
      </c>
      <c r="Q17" s="19">
        <v>0</v>
      </c>
      <c r="R17" s="20"/>
    </row>
    <row r="18" spans="1:18" ht="105" x14ac:dyDescent="0.25">
      <c r="A18" s="15" t="s">
        <v>123</v>
      </c>
      <c r="B18" s="16">
        <v>15</v>
      </c>
      <c r="C18" s="16" t="s">
        <v>124</v>
      </c>
      <c r="D18" s="16" t="s">
        <v>125</v>
      </c>
      <c r="E18" s="17" t="s">
        <v>126</v>
      </c>
      <c r="F18" s="16" t="s">
        <v>119</v>
      </c>
      <c r="G18" s="17" t="s">
        <v>127</v>
      </c>
      <c r="H18" s="16" t="s">
        <v>128</v>
      </c>
      <c r="I18" s="16" t="s">
        <v>30</v>
      </c>
      <c r="J18" s="16" t="s">
        <v>31</v>
      </c>
      <c r="K18" s="16" t="s">
        <v>32</v>
      </c>
      <c r="L18" s="16" t="s">
        <v>122</v>
      </c>
      <c r="M18" s="16" t="s">
        <v>44</v>
      </c>
      <c r="N18" s="18">
        <v>4317500</v>
      </c>
      <c r="O18" s="18">
        <v>9153100</v>
      </c>
      <c r="P18" s="16" t="s">
        <v>35</v>
      </c>
      <c r="Q18" s="19">
        <v>0</v>
      </c>
      <c r="R18" s="20"/>
    </row>
    <row r="19" spans="1:18" ht="90" x14ac:dyDescent="0.25">
      <c r="A19" s="32" t="s">
        <v>129</v>
      </c>
      <c r="B19" s="16">
        <v>18</v>
      </c>
      <c r="C19" s="33" t="s">
        <v>130</v>
      </c>
      <c r="D19" s="33" t="s">
        <v>131</v>
      </c>
      <c r="E19" s="34" t="s">
        <v>132</v>
      </c>
      <c r="F19" s="33" t="s">
        <v>133</v>
      </c>
      <c r="G19" s="34" t="s">
        <v>134</v>
      </c>
      <c r="H19" s="35" t="s">
        <v>135</v>
      </c>
      <c r="I19" s="34" t="s">
        <v>67</v>
      </c>
      <c r="J19" s="16" t="s">
        <v>31</v>
      </c>
      <c r="K19" s="16" t="s">
        <v>32</v>
      </c>
      <c r="L19" s="16"/>
      <c r="M19" s="16"/>
      <c r="N19" s="18"/>
      <c r="O19" s="18"/>
      <c r="P19" s="16"/>
      <c r="Q19" s="19"/>
      <c r="R19" s="20"/>
    </row>
    <row r="20" spans="1:18" ht="75" x14ac:dyDescent="0.25">
      <c r="A20" s="15" t="s">
        <v>136</v>
      </c>
      <c r="B20" s="16">
        <v>4</v>
      </c>
      <c r="C20" s="16" t="s">
        <v>137</v>
      </c>
      <c r="D20" s="16" t="s">
        <v>138</v>
      </c>
      <c r="E20" s="17" t="s">
        <v>139</v>
      </c>
      <c r="F20" s="16" t="s">
        <v>140</v>
      </c>
      <c r="G20" s="17" t="s">
        <v>141</v>
      </c>
      <c r="H20" s="17" t="s">
        <v>142</v>
      </c>
      <c r="I20" s="16" t="s">
        <v>67</v>
      </c>
      <c r="J20" s="16" t="s">
        <v>31</v>
      </c>
      <c r="K20" s="16" t="s">
        <v>32</v>
      </c>
      <c r="L20" s="16"/>
      <c r="M20" s="16" t="s">
        <v>44</v>
      </c>
      <c r="N20" s="18">
        <v>333000</v>
      </c>
      <c r="O20" s="18">
        <v>333000</v>
      </c>
      <c r="P20" s="16" t="s">
        <v>35</v>
      </c>
      <c r="Q20" s="19">
        <v>0</v>
      </c>
      <c r="R20" s="30"/>
    </row>
    <row r="21" spans="1:18" customFormat="1" ht="75" x14ac:dyDescent="0.25">
      <c r="A21" s="36" t="s">
        <v>143</v>
      </c>
      <c r="B21" s="37">
        <v>12</v>
      </c>
      <c r="C21" s="37" t="s">
        <v>144</v>
      </c>
      <c r="D21" s="37" t="s">
        <v>145</v>
      </c>
      <c r="E21" s="37" t="s">
        <v>146</v>
      </c>
      <c r="F21" s="37" t="s">
        <v>119</v>
      </c>
      <c r="G21" s="17" t="s">
        <v>147</v>
      </c>
      <c r="H21" s="17" t="s">
        <v>148</v>
      </c>
      <c r="I21" s="37" t="s">
        <v>67</v>
      </c>
      <c r="J21" s="37" t="s">
        <v>42</v>
      </c>
      <c r="K21" s="37" t="s">
        <v>107</v>
      </c>
      <c r="L21" s="37" t="s">
        <v>122</v>
      </c>
      <c r="M21" s="37" t="s">
        <v>44</v>
      </c>
      <c r="N21" s="38">
        <v>3768000</v>
      </c>
      <c r="O21" s="38">
        <v>7727272</v>
      </c>
      <c r="P21" s="37" t="s">
        <v>35</v>
      </c>
      <c r="Q21" s="39">
        <v>0</v>
      </c>
      <c r="R21" s="40"/>
    </row>
    <row r="22" spans="1:18" ht="15.75" thickBo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  <c r="O22" s="43"/>
      <c r="P22" s="42"/>
      <c r="Q22" s="44"/>
      <c r="R22" s="45"/>
    </row>
  </sheetData>
  <mergeCells count="3">
    <mergeCell ref="A1:R1"/>
    <mergeCell ref="A2:B2"/>
    <mergeCell ref="A3:B3"/>
  </mergeCells>
  <conditionalFormatting sqref="J5:J21">
    <cfRule type="expression" dxfId="39" priority="2">
      <formula>J5="RESPONSABLE PRINCIPAL"</formula>
    </cfRule>
  </conditionalFormatting>
  <conditionalFormatting sqref="Q5:Q13">
    <cfRule type="dataBar" priority="14">
      <dataBar>
        <cfvo type="min"/>
        <cfvo type="max"/>
        <color rgb="FF5B9BD5"/>
      </dataBar>
    </cfRule>
    <cfRule type="dataBar" priority="1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{FA0D6037-C996-4042-BCD2-94A3FF2489E6}</x14:id>
        </ext>
      </extLst>
    </cfRule>
  </conditionalFormatting>
  <conditionalFormatting sqref="Q14">
    <cfRule type="dataBar" priority="16">
      <dataBar>
        <cfvo type="min"/>
        <cfvo type="max"/>
        <color rgb="FF5B9BD5"/>
      </dataBar>
    </cfRule>
    <cfRule type="dataBar" priority="17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{9BC7CF4C-5366-4A83-A442-3E5C8E93A083}</x14:id>
        </ext>
      </extLst>
    </cfRule>
  </conditionalFormatting>
  <conditionalFormatting sqref="Q15">
    <cfRule type="dataBar" priority="6">
      <dataBar>
        <cfvo type="min"/>
        <cfvo type="max"/>
        <color rgb="FF5B9BD5"/>
      </dataBar>
    </cfRule>
    <cfRule type="dataBar" priority="7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{1FD7DC04-3A0C-4326-BDCB-384E72B5AEA9}</x14:id>
        </ext>
      </extLst>
    </cfRule>
  </conditionalFormatting>
  <conditionalFormatting sqref="Q16">
    <cfRule type="dataBar" priority="10">
      <dataBar>
        <cfvo type="min"/>
        <cfvo type="max"/>
        <color rgb="FF5B9BD5"/>
      </dataBar>
    </cfRule>
    <cfRule type="dataBar" priority="11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{72DC0163-50E0-455B-A408-8F903649D60F}</x14:id>
        </ext>
      </extLst>
    </cfRule>
  </conditionalFormatting>
  <conditionalFormatting sqref="Q17">
    <cfRule type="dataBar" priority="8">
      <dataBar>
        <cfvo type="min"/>
        <cfvo type="max"/>
        <color rgb="FF5B9BD5"/>
      </dataBar>
    </cfRule>
    <cfRule type="dataBar" priority="9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{F6793901-DFED-474E-A86E-F3B494D574D0}</x14:id>
        </ext>
      </extLst>
    </cfRule>
  </conditionalFormatting>
  <conditionalFormatting sqref="Q18:Q19">
    <cfRule type="dataBar" priority="4">
      <dataBar>
        <cfvo type="min"/>
        <cfvo type="max"/>
        <color rgb="FF5B9BD5"/>
      </dataBar>
    </cfRule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{1101E98A-FFA8-4CFC-B62D-512DA0B165F1}</x14:id>
        </ext>
      </extLst>
    </cfRule>
  </conditionalFormatting>
  <conditionalFormatting sqref="Q20">
    <cfRule type="dataBar" priority="12">
      <dataBar>
        <cfvo type="min"/>
        <cfvo type="max"/>
        <color rgb="FF5B9BD5"/>
      </dataBar>
    </cfRule>
    <cfRule type="dataBar" priority="1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{AA65C28D-1518-4434-9054-824A65D8B678}</x14:id>
        </ext>
      </extLst>
    </cfRule>
  </conditionalFormatting>
  <conditionalFormatting sqref="Q21">
    <cfRule type="dataBar" priority="1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{E1BE3FF4-E694-4ECD-8A47-E3BEC99A0A66}</x14:id>
        </ext>
      </extLst>
    </cfRule>
  </conditionalFormatting>
  <dataValidations count="1">
    <dataValidation type="list" sqref="P5:P21" xr:uid="{C0FC0784-A748-42BE-89F1-BA50A05DB7CA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0D6037-C996-4042-BCD2-94A3FF2489E6}">
            <x14:dataBar>
              <x14:cfvo type="min"/>
              <x14:cfvo type="max"/>
              <x14:negativeFillColor auto="1"/>
              <x14:axisColor auto="1"/>
            </x14:dataBar>
          </x14:cfRule>
          <xm:sqref>Q5:Q13</xm:sqref>
        </x14:conditionalFormatting>
        <x14:conditionalFormatting xmlns:xm="http://schemas.microsoft.com/office/excel/2006/main">
          <x14:cfRule type="dataBar" id="{9BC7CF4C-5366-4A83-A442-3E5C8E93A083}">
            <x14:dataBar>
              <x14:cfvo type="min"/>
              <x14:cfvo type="max"/>
              <x14:negativeFillColor auto="1"/>
              <x14:axisColor auto="1"/>
            </x14:dataBar>
          </x14:cfRule>
          <xm:sqref>Q14</xm:sqref>
        </x14:conditionalFormatting>
        <x14:conditionalFormatting xmlns:xm="http://schemas.microsoft.com/office/excel/2006/main">
          <x14:cfRule type="dataBar" id="{1FD7DC04-3A0C-4326-BDCB-384E72B5AEA9}">
            <x14:dataBar>
              <x14:cfvo type="min"/>
              <x14:cfvo type="max"/>
              <x14:negativeFillColor auto="1"/>
              <x14:axisColor auto="1"/>
            </x14:dataBar>
          </x14:cfRule>
          <xm:sqref>Q15</xm:sqref>
        </x14:conditionalFormatting>
        <x14:conditionalFormatting xmlns:xm="http://schemas.microsoft.com/office/excel/2006/main">
          <x14:cfRule type="dataBar" id="{72DC0163-50E0-455B-A408-8F903649D60F}">
            <x14:dataBar>
              <x14:cfvo type="min"/>
              <x14:cfvo type="max"/>
              <x14:negativeFillColor auto="1"/>
              <x14:axisColor auto="1"/>
            </x14:dataBar>
          </x14:cfRule>
          <xm:sqref>Q16</xm:sqref>
        </x14:conditionalFormatting>
        <x14:conditionalFormatting xmlns:xm="http://schemas.microsoft.com/office/excel/2006/main">
          <x14:cfRule type="dataBar" id="{F6793901-DFED-474E-A86E-F3B494D574D0}">
            <x14:dataBar>
              <x14:cfvo type="min"/>
              <x14:cfvo type="max"/>
              <x14:negativeFillColor auto="1"/>
              <x14:axisColor auto="1"/>
            </x14:dataBar>
          </x14:cfRule>
          <xm:sqref>Q17</xm:sqref>
        </x14:conditionalFormatting>
        <x14:conditionalFormatting xmlns:xm="http://schemas.microsoft.com/office/excel/2006/main">
          <x14:cfRule type="dataBar" id="{1101E98A-FFA8-4CFC-B62D-512DA0B165F1}">
            <x14:dataBar>
              <x14:cfvo type="min"/>
              <x14:cfvo type="max"/>
              <x14:negativeFillColor auto="1"/>
              <x14:axisColor auto="1"/>
            </x14:dataBar>
          </x14:cfRule>
          <xm:sqref>Q18:Q19</xm:sqref>
        </x14:conditionalFormatting>
        <x14:conditionalFormatting xmlns:xm="http://schemas.microsoft.com/office/excel/2006/main">
          <x14:cfRule type="dataBar" id="{AA65C28D-1518-4434-9054-824A65D8B678}">
            <x14:dataBar>
              <x14:cfvo type="min"/>
              <x14:cfvo type="max"/>
              <x14:negativeFillColor auto="1"/>
              <x14:axisColor auto="1"/>
            </x14:dataBar>
          </x14:cfRule>
          <xm:sqref>Q20</xm:sqref>
        </x14:conditionalFormatting>
        <x14:conditionalFormatting xmlns:xm="http://schemas.microsoft.com/office/excel/2006/main">
          <x14:cfRule type="dataBar" id="{E1BE3FF4-E694-4ECD-8A47-E3BEC99A0A66}">
            <x14:dataBar>
              <x14:cfvo type="min"/>
              <x14:cfvo type="max"/>
              <x14:negativeFillColor auto="1"/>
              <x14:axisColor auto="1"/>
            </x14:dataBar>
          </x14:cfRule>
          <xm:sqref>Q21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G-TALENTO HUMANO Y SER. ADM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2026-09-02T13:32:26Z</dcterms:created>
  <dcterms:modified xsi:type="dcterms:W3CDTF">2026-09-02T13:32:45Z</dcterms:modified>
</cp:coreProperties>
</file>