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z.pinto\Desktop\CONTROL PRESUPUESTO 2024\EJECUCIONES PRESUPUESTALES 2024\GASTOS\"/>
    </mc:Choice>
  </mc:AlternateContent>
  <xr:revisionPtr revIDLastSave="0" documentId="13_ncr:1_{8EDF85D5-0D20-4C91-B947-73A642AF33B7}" xr6:coauthVersionLast="47" xr6:coauthVersionMax="47" xr10:uidLastSave="{00000000-0000-0000-0000-000000000000}"/>
  <bookViews>
    <workbookView xWindow="225" yWindow="600" windowWidth="23775" windowHeight="12900" xr2:uid="{00000000-000D-0000-FFFF-FFFF00000000}"/>
  </bookViews>
  <sheets>
    <sheet name="DIC " sheetId="44" r:id="rId1"/>
    <sheet name="regalias" sheetId="30" r:id="rId2"/>
  </sheets>
  <definedNames>
    <definedName name="_xlnm.Print_Titles" localSheetId="0">'DIC '!$1:$5</definedName>
    <definedName name="_xlnm.Print_Titles" localSheetId="1">regalias!$1:$5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44" l="1"/>
  <c r="L245" i="44"/>
  <c r="L246" i="44"/>
  <c r="L249" i="44"/>
  <c r="L250" i="44"/>
  <c r="L251" i="44"/>
  <c r="L252" i="44"/>
  <c r="L253" i="44"/>
  <c r="L254" i="44"/>
  <c r="L255" i="44"/>
  <c r="L257" i="44"/>
  <c r="L258" i="44"/>
  <c r="L259" i="44"/>
  <c r="L260" i="44"/>
  <c r="L261" i="44"/>
  <c r="L262" i="44"/>
  <c r="L267" i="44"/>
  <c r="L268" i="44"/>
  <c r="L269" i="44"/>
  <c r="L270" i="44"/>
  <c r="L271" i="44"/>
  <c r="L272" i="44"/>
  <c r="L273" i="44"/>
  <c r="L274" i="44"/>
  <c r="L275" i="44"/>
  <c r="L276" i="44"/>
  <c r="L277" i="44"/>
  <c r="L278" i="44"/>
  <c r="L281" i="44"/>
  <c r="L282" i="44"/>
  <c r="L284" i="44"/>
  <c r="L285" i="44"/>
  <c r="L286" i="44"/>
  <c r="L287" i="44"/>
  <c r="L288" i="44"/>
  <c r="L289" i="44"/>
  <c r="L244" i="44"/>
  <c r="L235" i="44"/>
  <c r="L236" i="44"/>
  <c r="L237" i="44"/>
  <c r="L238" i="44"/>
  <c r="L239" i="44"/>
  <c r="L240" i="44"/>
  <c r="L234" i="44"/>
  <c r="L199" i="44"/>
  <c r="L200" i="44"/>
  <c r="L201" i="44"/>
  <c r="L202" i="44"/>
  <c r="L203" i="44"/>
  <c r="L204" i="44"/>
  <c r="L206" i="44"/>
  <c r="L207" i="44"/>
  <c r="L208" i="44"/>
  <c r="L209" i="44"/>
  <c r="L210" i="44"/>
  <c r="L211" i="44"/>
  <c r="L212" i="44"/>
  <c r="L213" i="44"/>
  <c r="L214" i="44"/>
  <c r="L215" i="44"/>
  <c r="L216" i="44"/>
  <c r="L217" i="44"/>
  <c r="L218" i="44"/>
  <c r="L219" i="44"/>
  <c r="L220" i="44"/>
  <c r="L221" i="44"/>
  <c r="L222" i="44"/>
  <c r="L223" i="44"/>
  <c r="L224" i="44"/>
  <c r="L225" i="44"/>
  <c r="L226" i="44"/>
  <c r="L227" i="44"/>
  <c r="L228" i="44"/>
  <c r="L229" i="44"/>
  <c r="L230" i="44"/>
  <c r="L231" i="44"/>
  <c r="L198" i="44"/>
  <c r="L14" i="44"/>
  <c r="L15" i="44"/>
  <c r="L16" i="44"/>
  <c r="L17" i="44"/>
  <c r="L18" i="44"/>
  <c r="L19" i="44"/>
  <c r="L20" i="44"/>
  <c r="L21" i="44"/>
  <c r="L22" i="44"/>
  <c r="L23" i="44"/>
  <c r="L24" i="44"/>
  <c r="L25" i="44"/>
  <c r="L26" i="44"/>
  <c r="L27" i="44"/>
  <c r="L28" i="44"/>
  <c r="L29" i="44"/>
  <c r="L30" i="44"/>
  <c r="L31" i="44"/>
  <c r="L32" i="44"/>
  <c r="L33" i="44"/>
  <c r="L34" i="44"/>
  <c r="L35" i="44"/>
  <c r="L36" i="44"/>
  <c r="L37" i="44"/>
  <c r="L38" i="44"/>
  <c r="L39" i="44"/>
  <c r="L40" i="44"/>
  <c r="L41" i="44"/>
  <c r="L42" i="44"/>
  <c r="L43" i="44"/>
  <c r="L44" i="44"/>
  <c r="L45" i="44"/>
  <c r="L46" i="44"/>
  <c r="L47" i="44"/>
  <c r="L48" i="44"/>
  <c r="L49" i="44"/>
  <c r="L50" i="44"/>
  <c r="L51" i="44"/>
  <c r="L52" i="44"/>
  <c r="L53" i="44"/>
  <c r="L54" i="44"/>
  <c r="L55" i="44"/>
  <c r="L56" i="44"/>
  <c r="L57" i="44"/>
  <c r="L58" i="44"/>
  <c r="L59" i="44"/>
  <c r="L60" i="44"/>
  <c r="L61" i="44"/>
  <c r="L62" i="44"/>
  <c r="L63" i="44"/>
  <c r="L64" i="44"/>
  <c r="L65" i="44"/>
  <c r="L66" i="44"/>
  <c r="L67" i="44"/>
  <c r="L68" i="44"/>
  <c r="L69" i="44"/>
  <c r="L75" i="44"/>
  <c r="L76" i="44"/>
  <c r="L77" i="44"/>
  <c r="L78" i="44"/>
  <c r="L79" i="44"/>
  <c r="L80" i="44"/>
  <c r="L81" i="44"/>
  <c r="L83" i="44"/>
  <c r="L84" i="44"/>
  <c r="L85" i="44"/>
  <c r="L86" i="44"/>
  <c r="L87" i="44"/>
  <c r="L88" i="44"/>
  <c r="L89" i="44"/>
  <c r="L90" i="44"/>
  <c r="L91" i="44"/>
  <c r="L92" i="44"/>
  <c r="L93" i="44"/>
  <c r="L94" i="44"/>
  <c r="L95" i="44"/>
  <c r="L98" i="44"/>
  <c r="L99" i="44"/>
  <c r="L100" i="44"/>
  <c r="L101" i="44"/>
  <c r="L102" i="44"/>
  <c r="L103" i="44"/>
  <c r="L104" i="44"/>
  <c r="L105" i="44"/>
  <c r="L106" i="44"/>
  <c r="L107" i="44"/>
  <c r="L108" i="44"/>
  <c r="L109" i="44"/>
  <c r="L110" i="44"/>
  <c r="L111" i="44"/>
  <c r="L112" i="44"/>
  <c r="L113" i="44"/>
  <c r="L114" i="44"/>
  <c r="L116" i="44"/>
  <c r="L117" i="44"/>
  <c r="L118" i="44"/>
  <c r="L119" i="44"/>
  <c r="L120" i="44"/>
  <c r="L122" i="44"/>
  <c r="L123" i="44"/>
  <c r="L124" i="44"/>
  <c r="L125" i="44"/>
  <c r="L126" i="44"/>
  <c r="L127" i="44"/>
  <c r="L128" i="44"/>
  <c r="L129" i="44"/>
  <c r="L130" i="44"/>
  <c r="L131" i="44"/>
  <c r="L132" i="44"/>
  <c r="L133" i="44"/>
  <c r="L134" i="44"/>
  <c r="L135" i="44"/>
  <c r="L136" i="44"/>
  <c r="L137" i="44"/>
  <c r="L138" i="44"/>
  <c r="L139" i="44"/>
  <c r="L140" i="44"/>
  <c r="L141" i="44"/>
  <c r="L142" i="44"/>
  <c r="L143" i="44"/>
  <c r="L144" i="44"/>
  <c r="L145" i="44"/>
  <c r="L146" i="44"/>
  <c r="L147" i="44"/>
  <c r="L148" i="44"/>
  <c r="L149" i="44"/>
  <c r="L151" i="44"/>
  <c r="L152" i="44"/>
  <c r="L153" i="44"/>
  <c r="L154" i="44"/>
  <c r="L155" i="44"/>
  <c r="L156" i="44"/>
  <c r="L157" i="44"/>
  <c r="L158" i="44"/>
  <c r="L159" i="44"/>
  <c r="L160" i="44"/>
  <c r="L161" i="44"/>
  <c r="L162" i="44"/>
  <c r="L163" i="44"/>
  <c r="L164" i="44"/>
  <c r="L165" i="44"/>
  <c r="L166" i="44"/>
  <c r="L167" i="44"/>
  <c r="L168" i="44"/>
  <c r="L169" i="44"/>
  <c r="L170" i="44"/>
  <c r="L171" i="44"/>
  <c r="L172" i="44"/>
  <c r="L173" i="44"/>
  <c r="L174" i="44"/>
  <c r="L175" i="44"/>
  <c r="L176" i="44"/>
  <c r="L177" i="44"/>
  <c r="L178" i="44"/>
  <c r="L179" i="44"/>
  <c r="L180" i="44"/>
  <c r="L181" i="44"/>
  <c r="L182" i="44"/>
  <c r="L183" i="44"/>
  <c r="L184" i="44"/>
  <c r="L185" i="44"/>
  <c r="L186" i="44"/>
  <c r="L187" i="44"/>
  <c r="L188" i="44"/>
  <c r="L189" i="44"/>
  <c r="D6" i="44"/>
  <c r="D354" i="44" s="1"/>
  <c r="E6" i="44"/>
  <c r="E354" i="44" s="1"/>
  <c r="F6" i="44"/>
  <c r="G6" i="44"/>
  <c r="H6" i="44"/>
  <c r="H354" i="44" s="1"/>
  <c r="I6" i="44"/>
  <c r="I354" i="44" s="1"/>
  <c r="J6" i="44"/>
  <c r="J354" i="44" s="1"/>
  <c r="K6" i="44"/>
  <c r="C6" i="44"/>
  <c r="L298" i="44"/>
  <c r="L299" i="44"/>
  <c r="L300" i="44"/>
  <c r="L301" i="44"/>
  <c r="L302" i="44"/>
  <c r="L303" i="44"/>
  <c r="L304" i="44"/>
  <c r="L305" i="44"/>
  <c r="L306" i="44"/>
  <c r="L307" i="44"/>
  <c r="L308" i="44"/>
  <c r="L309" i="44"/>
  <c r="L310" i="44"/>
  <c r="L311" i="44"/>
  <c r="L312" i="44"/>
  <c r="L313" i="44"/>
  <c r="L314" i="44"/>
  <c r="L315" i="44"/>
  <c r="L316" i="44"/>
  <c r="L317" i="44"/>
  <c r="L318" i="44"/>
  <c r="L319" i="44"/>
  <c r="L320" i="44"/>
  <c r="L322" i="44"/>
  <c r="L323" i="44"/>
  <c r="L324" i="44"/>
  <c r="L325" i="44"/>
  <c r="L326" i="44"/>
  <c r="L327" i="44"/>
  <c r="L328" i="44"/>
  <c r="L329" i="44"/>
  <c r="L330" i="44"/>
  <c r="L331" i="44"/>
  <c r="L332" i="44"/>
  <c r="L333" i="44"/>
  <c r="L335" i="44"/>
  <c r="L336" i="44"/>
  <c r="L337" i="44"/>
  <c r="L338" i="44"/>
  <c r="L339" i="44"/>
  <c r="L340" i="44"/>
  <c r="L341" i="44"/>
  <c r="L342" i="44"/>
  <c r="L343" i="44"/>
  <c r="L344" i="44"/>
  <c r="L345" i="44"/>
  <c r="L346" i="44"/>
  <c r="L347" i="44"/>
  <c r="L348" i="44"/>
  <c r="L349" i="44"/>
  <c r="L297" i="44"/>
  <c r="D355" i="44"/>
  <c r="E355" i="44"/>
  <c r="F355" i="44"/>
  <c r="G355" i="44"/>
  <c r="H355" i="44"/>
  <c r="I355" i="44"/>
  <c r="J355" i="44"/>
  <c r="K355" i="44"/>
  <c r="D356" i="44"/>
  <c r="E356" i="44"/>
  <c r="F356" i="44"/>
  <c r="G356" i="44"/>
  <c r="H356" i="44"/>
  <c r="I356" i="44"/>
  <c r="J356" i="44"/>
  <c r="K356" i="44"/>
  <c r="C356" i="44"/>
  <c r="C355" i="44"/>
  <c r="F354" i="44"/>
  <c r="G354" i="44"/>
  <c r="L350" i="44"/>
  <c r="K354" i="44" l="1"/>
  <c r="C354" i="44"/>
  <c r="K357" i="44" l="1"/>
  <c r="I357" i="44"/>
  <c r="G357" i="44"/>
  <c r="F357" i="44"/>
  <c r="E357" i="44"/>
  <c r="J357" i="44"/>
  <c r="H357" i="44"/>
  <c r="D357" i="44"/>
  <c r="P66" i="30"/>
  <c r="P65" i="30"/>
  <c r="P64" i="30"/>
  <c r="P63" i="30"/>
  <c r="P62" i="30"/>
  <c r="P61" i="30"/>
  <c r="P60" i="30"/>
  <c r="P59" i="30"/>
  <c r="P58" i="30"/>
  <c r="P57" i="30"/>
  <c r="P56" i="30"/>
  <c r="P55" i="30"/>
  <c r="P54" i="30"/>
  <c r="P53" i="30"/>
  <c r="P52" i="30"/>
  <c r="P51" i="30"/>
  <c r="P50" i="30"/>
  <c r="P49" i="30"/>
  <c r="P48" i="30"/>
  <c r="P47" i="30"/>
  <c r="P46" i="30"/>
  <c r="P45" i="30"/>
  <c r="P44" i="30"/>
  <c r="P43" i="30"/>
  <c r="P42" i="30"/>
  <c r="P41" i="30"/>
  <c r="P40" i="30"/>
  <c r="P39" i="30"/>
  <c r="P38" i="30"/>
  <c r="P37" i="30"/>
  <c r="P36" i="30"/>
  <c r="P35" i="30"/>
  <c r="P34" i="30"/>
  <c r="P33" i="30"/>
  <c r="P32" i="30"/>
  <c r="P31" i="30"/>
  <c r="P30" i="30"/>
  <c r="P29" i="30"/>
  <c r="P28" i="30"/>
  <c r="P27" i="30"/>
  <c r="P26" i="30"/>
  <c r="P25" i="30"/>
  <c r="P24" i="30"/>
  <c r="P23" i="30"/>
  <c r="P22" i="30"/>
  <c r="P21" i="30"/>
  <c r="P20" i="30"/>
  <c r="P19" i="30"/>
  <c r="P18" i="30"/>
  <c r="P17" i="30"/>
  <c r="P16" i="30"/>
  <c r="P15" i="30"/>
  <c r="P14" i="30"/>
  <c r="P13" i="30"/>
  <c r="P12" i="30"/>
  <c r="P11" i="30"/>
  <c r="P10" i="30"/>
  <c r="P9" i="30"/>
  <c r="P8" i="30"/>
  <c r="C357" i="44" l="1"/>
</calcChain>
</file>

<file path=xl/sharedStrings.xml><?xml version="1.0" encoding="utf-8"?>
<sst xmlns="http://schemas.openxmlformats.org/spreadsheetml/2006/main" count="833" uniqueCount="671">
  <si>
    <t>CODIGO</t>
  </si>
  <si>
    <t>NOMBRE</t>
  </si>
  <si>
    <t>CREDITOS</t>
  </si>
  <si>
    <t>REDUCCIONES</t>
  </si>
  <si>
    <t>ADICIONES</t>
  </si>
  <si>
    <t>CUENTAS DE PLANEACION Y PPTO</t>
  </si>
  <si>
    <t xml:space="preserve">PRESUPUESTO INICIAL </t>
  </si>
  <si>
    <t>APROPIACION DEFINITIVA</t>
  </si>
  <si>
    <t xml:space="preserve">SALDO POR EJECUTAR  </t>
  </si>
  <si>
    <t xml:space="preserve">EJECUCION   ACUMULADA </t>
  </si>
  <si>
    <t xml:space="preserve">GIRO    ACUMULADO  </t>
  </si>
  <si>
    <t>AGUAS DEL HUILA S.A. E.S.P.</t>
  </si>
  <si>
    <t>CONTRACREDITOS</t>
  </si>
  <si>
    <t>Otrosi 04/2020 al Cv. Dpto 151 de 2017 Optimización Sist. Ac.  Area  Urbana Mun. Colombia</t>
  </si>
  <si>
    <t>Cv. Dpto 151/2017  -Obra -  Inversión en  obras  de infraestructura  de agua  potable</t>
  </si>
  <si>
    <t>Cv. Dpto 151/2017  -Interventoría -  Inversión en  obras  de infraestructura  de agua</t>
  </si>
  <si>
    <t>0</t>
  </si>
  <si>
    <t>21</t>
  </si>
  <si>
    <t>211</t>
  </si>
  <si>
    <t>Gastos de personal</t>
  </si>
  <si>
    <t>21101</t>
  </si>
  <si>
    <t>Planta de personal permanente</t>
  </si>
  <si>
    <t>2110101</t>
  </si>
  <si>
    <t>Factores constitutivos de salario</t>
  </si>
  <si>
    <t>2110101001</t>
  </si>
  <si>
    <t>Factores salariales comunes</t>
  </si>
  <si>
    <t>211010100101</t>
  </si>
  <si>
    <t>Sueldo básico</t>
  </si>
  <si>
    <t>211010100102</t>
  </si>
  <si>
    <t>211010100104</t>
  </si>
  <si>
    <t>Subsidio de alimentación</t>
  </si>
  <si>
    <t>211010100105</t>
  </si>
  <si>
    <t>Auxilio de transporte</t>
  </si>
  <si>
    <t>211010100106</t>
  </si>
  <si>
    <t>Prima de servicio</t>
  </si>
  <si>
    <t>211010100107</t>
  </si>
  <si>
    <t>Bonificación por servicios prestados</t>
  </si>
  <si>
    <t>211010100108</t>
  </si>
  <si>
    <t>Prestaciones sociales</t>
  </si>
  <si>
    <t>21101010010801</t>
  </si>
  <si>
    <t>Prima de navidad</t>
  </si>
  <si>
    <t>21101010010802</t>
  </si>
  <si>
    <t>Prima de vacaciones</t>
  </si>
  <si>
    <t>CXP  Prima de vacaciones</t>
  </si>
  <si>
    <t>QUINQUENIO</t>
  </si>
  <si>
    <t>Beneficios a los empleados a largo plazo (+5 años)</t>
  </si>
  <si>
    <t>2110102</t>
  </si>
  <si>
    <t>Contribuciones inherentes a la nómina</t>
  </si>
  <si>
    <t>2110102001</t>
  </si>
  <si>
    <t>Aportes a la seguridad social en pensiones</t>
  </si>
  <si>
    <t>2110102002</t>
  </si>
  <si>
    <t>Aportes a la seguridad social en salud</t>
  </si>
  <si>
    <t>2110102003</t>
  </si>
  <si>
    <t>Aportes de cesantías - Anualidad</t>
  </si>
  <si>
    <t>2110102005</t>
  </si>
  <si>
    <t>Aportes a cajas de compensación familiar</t>
  </si>
  <si>
    <t>2110102006</t>
  </si>
  <si>
    <t>Aportes generales al sistema de riesgos laborales</t>
  </si>
  <si>
    <t>2110102007</t>
  </si>
  <si>
    <t>Aportes al ICBF</t>
  </si>
  <si>
    <t>2110102008</t>
  </si>
  <si>
    <t>Aportes al SENA</t>
  </si>
  <si>
    <t>2110103</t>
  </si>
  <si>
    <t>Remuneraciones no constitutivas de factor salarial</t>
  </si>
  <si>
    <t>2110103001</t>
  </si>
  <si>
    <t>211010300101</t>
  </si>
  <si>
    <t>CXP  Vacaciones</t>
  </si>
  <si>
    <t>Indemnización por vacaciones</t>
  </si>
  <si>
    <t>211010300103</t>
  </si>
  <si>
    <t>Bonificación especial de recreación</t>
  </si>
  <si>
    <t>2110103020</t>
  </si>
  <si>
    <t>Estímulos a los empleados del Estado</t>
  </si>
  <si>
    <t>2110103069</t>
  </si>
  <si>
    <t>Apoyo de sostenimiento aprendices SENA</t>
  </si>
  <si>
    <t>21102</t>
  </si>
  <si>
    <t>Personal supernumerario y planta temporal</t>
  </si>
  <si>
    <t>2110201</t>
  </si>
  <si>
    <t>2110201001</t>
  </si>
  <si>
    <t>211020100101</t>
  </si>
  <si>
    <t>211020100102</t>
  </si>
  <si>
    <t>211020100104</t>
  </si>
  <si>
    <t>211020100105</t>
  </si>
  <si>
    <t>211020100106</t>
  </si>
  <si>
    <t>211020100108</t>
  </si>
  <si>
    <t>21102010010801</t>
  </si>
  <si>
    <t>21102010010802</t>
  </si>
  <si>
    <t>2110202</t>
  </si>
  <si>
    <t>2110202001</t>
  </si>
  <si>
    <t>2110202003</t>
  </si>
  <si>
    <t>Aportes de cesantías</t>
  </si>
  <si>
    <t>2110202004</t>
  </si>
  <si>
    <t>2110202005</t>
  </si>
  <si>
    <t>CXP Aportes de cesantías</t>
  </si>
  <si>
    <t>2110203</t>
  </si>
  <si>
    <t>2110203001</t>
  </si>
  <si>
    <t>211020300101</t>
  </si>
  <si>
    <t>Vacaciones</t>
  </si>
  <si>
    <t>211020300103</t>
  </si>
  <si>
    <t>212</t>
  </si>
  <si>
    <t>Adquisición de bienes y servicios</t>
  </si>
  <si>
    <t>21201</t>
  </si>
  <si>
    <t>Adquisición de activos no financieros</t>
  </si>
  <si>
    <t>2120101</t>
  </si>
  <si>
    <t>Activos fijos</t>
  </si>
  <si>
    <t>2120101003</t>
  </si>
  <si>
    <t>Maquinaria y equipo</t>
  </si>
  <si>
    <t>212010100303</t>
  </si>
  <si>
    <t>21201010030301</t>
  </si>
  <si>
    <t>21201010030302</t>
  </si>
  <si>
    <t>2120101004</t>
  </si>
  <si>
    <t>Activos fijos no clasificados como maquinaria y equipo</t>
  </si>
  <si>
    <t>212010100401</t>
  </si>
  <si>
    <t>21201010040101</t>
  </si>
  <si>
    <t>Muebles</t>
  </si>
  <si>
    <t>2120101004010101</t>
  </si>
  <si>
    <t>Muebles del tipo utilizado en la oficina</t>
  </si>
  <si>
    <t>2120101004010102</t>
  </si>
  <si>
    <t>Otros muebles N.C.P.</t>
  </si>
  <si>
    <t>21202</t>
  </si>
  <si>
    <t>Adquisiciones diferentes de activos</t>
  </si>
  <si>
    <t>2120201</t>
  </si>
  <si>
    <t>Materiales y suministros</t>
  </si>
  <si>
    <t>2120201001</t>
  </si>
  <si>
    <t>212020100101</t>
  </si>
  <si>
    <t>2120201003</t>
  </si>
  <si>
    <t>212020100301</t>
  </si>
  <si>
    <t>212020100302</t>
  </si>
  <si>
    <t>2120202</t>
  </si>
  <si>
    <t>Adquisición de servicios</t>
  </si>
  <si>
    <t>2120202006</t>
  </si>
  <si>
    <t>212020200601</t>
  </si>
  <si>
    <t>212020200603</t>
  </si>
  <si>
    <t>212020200604</t>
  </si>
  <si>
    <t>212020200606</t>
  </si>
  <si>
    <t>212020200608</t>
  </si>
  <si>
    <t>212020200609</t>
  </si>
  <si>
    <t>212020200611</t>
  </si>
  <si>
    <t>212020200613</t>
  </si>
  <si>
    <t>212020200615</t>
  </si>
  <si>
    <t>2120202007</t>
  </si>
  <si>
    <t>212020200701</t>
  </si>
  <si>
    <t>212020200702</t>
  </si>
  <si>
    <t>212020200703</t>
  </si>
  <si>
    <t>2120202008</t>
  </si>
  <si>
    <t>Servicios prestados a las empresas y servicios de producción</t>
  </si>
  <si>
    <t>212020200801</t>
  </si>
  <si>
    <t>212020200803</t>
  </si>
  <si>
    <t>212020200805</t>
  </si>
  <si>
    <t>212020200806</t>
  </si>
  <si>
    <t>212020200808</t>
  </si>
  <si>
    <t>212020200810</t>
  </si>
  <si>
    <t>212020200811</t>
  </si>
  <si>
    <t>212020200813</t>
  </si>
  <si>
    <t>212020200814</t>
  </si>
  <si>
    <t>212020200815</t>
  </si>
  <si>
    <t>212020200816</t>
  </si>
  <si>
    <t>212020200817</t>
  </si>
  <si>
    <t>212020200818</t>
  </si>
  <si>
    <t>212020200820</t>
  </si>
  <si>
    <t>212020200821</t>
  </si>
  <si>
    <t>212020200823</t>
  </si>
  <si>
    <t>212020200824</t>
  </si>
  <si>
    <t>212020200825</t>
  </si>
  <si>
    <t>212020200826</t>
  </si>
  <si>
    <t>212020200827</t>
  </si>
  <si>
    <t>2120202009</t>
  </si>
  <si>
    <t>212020200901</t>
  </si>
  <si>
    <t>212020200903</t>
  </si>
  <si>
    <t>2120203</t>
  </si>
  <si>
    <t>Gastos  Imprevistos</t>
  </si>
  <si>
    <t>213</t>
  </si>
  <si>
    <t>Transferencias corrientes</t>
  </si>
  <si>
    <t>21313</t>
  </si>
  <si>
    <t>Sentencias y conciliaciones</t>
  </si>
  <si>
    <t>2131301</t>
  </si>
  <si>
    <t>Fallos nacionales</t>
  </si>
  <si>
    <t>2131301001</t>
  </si>
  <si>
    <t>Sentencias</t>
  </si>
  <si>
    <t>2131301002</t>
  </si>
  <si>
    <t>Conciliaciones</t>
  </si>
  <si>
    <t>217</t>
  </si>
  <si>
    <t>Disminución de pasivos</t>
  </si>
  <si>
    <t>21701</t>
  </si>
  <si>
    <t>Cesantías</t>
  </si>
  <si>
    <t>2170101</t>
  </si>
  <si>
    <t>Cesantías definitivas</t>
  </si>
  <si>
    <t>CXP  Cesantías parciales</t>
  </si>
  <si>
    <t>218</t>
  </si>
  <si>
    <t>21801</t>
  </si>
  <si>
    <t>Impuestos</t>
  </si>
  <si>
    <t>2180101</t>
  </si>
  <si>
    <t>Impuesto sobre la renta y complementarios</t>
  </si>
  <si>
    <t>2180114</t>
  </si>
  <si>
    <t>Gravamen a los movimientos financieros</t>
  </si>
  <si>
    <t>2180152</t>
  </si>
  <si>
    <t>Impuesto predial unificado</t>
  </si>
  <si>
    <t>2180153</t>
  </si>
  <si>
    <t>Impuesto de registro</t>
  </si>
  <si>
    <t>2180154</t>
  </si>
  <si>
    <t>Impuesto de industria y comercio</t>
  </si>
  <si>
    <t>21802</t>
  </si>
  <si>
    <t>Estampillas</t>
  </si>
  <si>
    <t>21803</t>
  </si>
  <si>
    <t>Tasas y derechos administrativos</t>
  </si>
  <si>
    <t>21804</t>
  </si>
  <si>
    <t>Contribuciones</t>
  </si>
  <si>
    <t>2180401</t>
  </si>
  <si>
    <t>Cuota de fiscalización y auditaje</t>
  </si>
  <si>
    <t>2180405</t>
  </si>
  <si>
    <t>Contribución - Superintendencia de Servicios Públicos Domiciliarios</t>
  </si>
  <si>
    <t>2180414</t>
  </si>
  <si>
    <t>Contribucion - Comité permanente de Estratificacion</t>
  </si>
  <si>
    <t>2180416</t>
  </si>
  <si>
    <t>Contribución - Comisión Regulación de Agua Potable y Saneamiento Básico - CRA</t>
  </si>
  <si>
    <t>21805</t>
  </si>
  <si>
    <t>2180501</t>
  </si>
  <si>
    <t>Multas y sanciones</t>
  </si>
  <si>
    <t>2180501001</t>
  </si>
  <si>
    <t>Multas Superintendencias</t>
  </si>
  <si>
    <t>23</t>
  </si>
  <si>
    <t>232</t>
  </si>
  <si>
    <t>23201</t>
  </si>
  <si>
    <t>2320101</t>
  </si>
  <si>
    <t>2320101001</t>
  </si>
  <si>
    <t>Edificaciones y estructuras</t>
  </si>
  <si>
    <t>232010100103</t>
  </si>
  <si>
    <t>Otras estructuras</t>
  </si>
  <si>
    <t>23201010010319</t>
  </si>
  <si>
    <t>Otras obras de ingeniería civil</t>
  </si>
  <si>
    <t>2320101001031901</t>
  </si>
  <si>
    <t>2320101001031902</t>
  </si>
  <si>
    <t>2320101001031903</t>
  </si>
  <si>
    <t>CUENTAS X PAGAR  - ESTAMPILLA PRODESARROLLO</t>
  </si>
  <si>
    <t>2320101001031904</t>
  </si>
  <si>
    <t>2320101001031905</t>
  </si>
  <si>
    <t>2320101001031906</t>
  </si>
  <si>
    <t>2320101001031907</t>
  </si>
  <si>
    <t>CONVENIO  OTRAS ENTIDADES</t>
  </si>
  <si>
    <t>2320101001031908</t>
  </si>
  <si>
    <t>232010100103190801</t>
  </si>
  <si>
    <t>232010100103190802</t>
  </si>
  <si>
    <t>232010100103190803</t>
  </si>
  <si>
    <t>232010100103190804</t>
  </si>
  <si>
    <t>232010100103190805</t>
  </si>
  <si>
    <t>232010100103190806</t>
  </si>
  <si>
    <t>Cv.  Dpto 0022 de 2019 - interventoria - Construcción   del Sistema de  Acueducto  Regional  para las veredas de San Calixto  y Hato Viejo  Municipio de  Suaza</t>
  </si>
  <si>
    <t>232010100103190807</t>
  </si>
  <si>
    <t>232010100103190808</t>
  </si>
  <si>
    <t>232010100103190809</t>
  </si>
  <si>
    <t>232010100103190810</t>
  </si>
  <si>
    <t>232010100103190811</t>
  </si>
  <si>
    <t>232010100103190812</t>
  </si>
  <si>
    <t>232010100103190813</t>
  </si>
  <si>
    <t>232010100103190814</t>
  </si>
  <si>
    <t>232010100103190815</t>
  </si>
  <si>
    <t>232010100103190816</t>
  </si>
  <si>
    <t>232010100103190817</t>
  </si>
  <si>
    <t>232010100103190818</t>
  </si>
  <si>
    <t>232010100103190819</t>
  </si>
  <si>
    <t>232010100103190820</t>
  </si>
  <si>
    <t>232010100103190821</t>
  </si>
  <si>
    <t>232010100103190822</t>
  </si>
  <si>
    <t>2320101001031909</t>
  </si>
  <si>
    <t>PLAN  DEPARTAMENTAL DE AGUAS</t>
  </si>
  <si>
    <t>232010100103190901</t>
  </si>
  <si>
    <t>PDA - FIA - DPTO - S.G.P.</t>
  </si>
  <si>
    <t>232010100103190902</t>
  </si>
  <si>
    <t>PDA - FIA - DPTO - REGALIAS</t>
  </si>
  <si>
    <t>232010100103190903</t>
  </si>
  <si>
    <t>PDA  - FIA -  MUNICIPIOS  S.G.P.</t>
  </si>
  <si>
    <t>232010100103190904</t>
  </si>
  <si>
    <t>PDA - FIA  - CAM</t>
  </si>
  <si>
    <t>232010100103190905</t>
  </si>
  <si>
    <t xml:space="preserve"> PDA - FIA - NACION</t>
  </si>
  <si>
    <t>232010100103190906</t>
  </si>
  <si>
    <t>PDA- FIA-  REGALIAS  -Interventoria a la Consultoria</t>
  </si>
  <si>
    <t>232010100103190907</t>
  </si>
  <si>
    <t>PDA  - FIA -  NACION COMPROMISO POR COLOMBIA</t>
  </si>
  <si>
    <t>2320101003</t>
  </si>
  <si>
    <t>232010100302</t>
  </si>
  <si>
    <t>Maquinaria para usos especiales</t>
  </si>
  <si>
    <t>23201010030202</t>
  </si>
  <si>
    <t>232010100307</t>
  </si>
  <si>
    <t>Equipo de transporte</t>
  </si>
  <si>
    <t>23201010030701</t>
  </si>
  <si>
    <t>23202</t>
  </si>
  <si>
    <t>2320202</t>
  </si>
  <si>
    <t>2320202005</t>
  </si>
  <si>
    <t>Servicios de la construcción</t>
  </si>
  <si>
    <t>232020200501</t>
  </si>
  <si>
    <t>232020200503</t>
  </si>
  <si>
    <t>232020200504</t>
  </si>
  <si>
    <t>INVERSION  UNIDADES  OPERATIVAS</t>
  </si>
  <si>
    <t>23202020050401</t>
  </si>
  <si>
    <t>Construcc. Reposición  -Ampliación de Sistemas  de Acueducto y  Alcantarillado</t>
  </si>
  <si>
    <t>23202020050402</t>
  </si>
  <si>
    <t>Mantenimento  y Optimizaciòn  Plantas de Tratamiento  Municipios  Operadores</t>
  </si>
  <si>
    <t>2320202008</t>
  </si>
  <si>
    <t>232020200801</t>
  </si>
  <si>
    <t xml:space="preserve"> Servicios de asesoría en ingeniería</t>
  </si>
  <si>
    <t>2320202009</t>
  </si>
  <si>
    <t>232020200901</t>
  </si>
  <si>
    <t>Programas de sensibilización ambiental- Proteccion microcuencas</t>
  </si>
  <si>
    <t>232020200902</t>
  </si>
  <si>
    <t>atencion emergencias</t>
  </si>
  <si>
    <t>Productos Quimicos</t>
  </si>
  <si>
    <t>Materiales   Baterias  Sanitarias</t>
  </si>
  <si>
    <t>Estudios presupuestos diseños viabilizaciones</t>
  </si>
  <si>
    <t>Pruebas de Laboratorio</t>
  </si>
  <si>
    <t>25</t>
  </si>
  <si>
    <t>03</t>
  </si>
  <si>
    <t>0301</t>
  </si>
  <si>
    <t xml:space="preserve">EJECUCION   ANTEROR </t>
  </si>
  <si>
    <t xml:space="preserve">GIRO    ANTERIOR </t>
  </si>
  <si>
    <t xml:space="preserve">GIRO    MES </t>
  </si>
  <si>
    <t>211010300104</t>
  </si>
  <si>
    <t>211010302001</t>
  </si>
  <si>
    <t>Estimulo por vacaciones</t>
  </si>
  <si>
    <t>211010302002</t>
  </si>
  <si>
    <t>Estimulos e  Incentivos</t>
  </si>
  <si>
    <t>CXP Estimulos e  Incentivos</t>
  </si>
  <si>
    <t>CXP Prima de vacaciones</t>
  </si>
  <si>
    <t>CXP Vacaciones</t>
  </si>
  <si>
    <t>Indemnizaciones</t>
  </si>
  <si>
    <t>Arreglos florales y coronas</t>
  </si>
  <si>
    <t>2120201002</t>
  </si>
  <si>
    <t>212020100201</t>
  </si>
  <si>
    <t>212020100202</t>
  </si>
  <si>
    <t>Elementos cafeteria</t>
  </si>
  <si>
    <t>Otros  bienes transportables (excepto productos metalicos . maquinaria  y equipo )</t>
  </si>
  <si>
    <t>Articulos para escritorio  y oficina</t>
  </si>
  <si>
    <t>Materiales  y suministros</t>
  </si>
  <si>
    <t>212020100303</t>
  </si>
  <si>
    <t>Señalizacion</t>
  </si>
  <si>
    <t>212020100304</t>
  </si>
  <si>
    <t>Decoracion navideña</t>
  </si>
  <si>
    <t>2120201004</t>
  </si>
  <si>
    <t>Productos metálicos, maquinaria y equipo</t>
  </si>
  <si>
    <t>212020100401</t>
  </si>
  <si>
    <t>Extintores</t>
  </si>
  <si>
    <t>Servicios de alojamiento; servicios de suministro de comidas y bebidas; servicios de transporte; y servicios de distribución de electricidad, gas y agua</t>
  </si>
  <si>
    <t>Alquiler   transporte</t>
  </si>
  <si>
    <t>CXP Alquiler   transporte</t>
  </si>
  <si>
    <t>Fletes  y envio de correspondencia</t>
  </si>
  <si>
    <t>Peajes</t>
  </si>
  <si>
    <t>CXP  peajes</t>
  </si>
  <si>
    <t>Parqueadero</t>
  </si>
  <si>
    <t>CXP Parqueadero</t>
  </si>
  <si>
    <t>Montacargas y gruas -prensa hidraulica</t>
  </si>
  <si>
    <t>Servicios de asistencia local como  la provision GPS</t>
  </si>
  <si>
    <t>Llantas - neumaticos - baterias</t>
  </si>
  <si>
    <t>Materiales  generales</t>
  </si>
  <si>
    <t>212020200617</t>
  </si>
  <si>
    <t>Gastos protocolarios</t>
  </si>
  <si>
    <t>Alquiler  maquinaria  y equipos</t>
  </si>
  <si>
    <t>Seguros</t>
  </si>
  <si>
    <t>Arrendamiento</t>
  </si>
  <si>
    <t>212020200705</t>
  </si>
  <si>
    <t>Celaduria</t>
  </si>
  <si>
    <t>Servicios  personales  indirectos</t>
  </si>
  <si>
    <t>Fotocopias</t>
  </si>
  <si>
    <t>Repuestos y mantenimiento   a vehiculos</t>
  </si>
  <si>
    <t>Repuestos y mantenimiento   maquinaria</t>
  </si>
  <si>
    <t>Servicios publicos</t>
  </si>
  <si>
    <t>Gastos de sistematizacion</t>
  </si>
  <si>
    <t>Servicios  integrales de  publicidad</t>
  </si>
  <si>
    <t>Mantenimiento reparacion  mueb. y   equipos de oficina</t>
  </si>
  <si>
    <t>Sistema gestion  de  calidad</t>
  </si>
  <si>
    <t>Gastos fiscales</t>
  </si>
  <si>
    <t>Inspecciòn tecnica  de vehiculos de transporte terrestre</t>
  </si>
  <si>
    <t>Suscripcion  licencia  de uso al libro electronico</t>
  </si>
  <si>
    <t>Recoleccion  transporte  y disp. final residuos solidos</t>
  </si>
  <si>
    <t>212020200904</t>
  </si>
  <si>
    <t>212020200905</t>
  </si>
  <si>
    <t>212020200906</t>
  </si>
  <si>
    <t>Salud  Ocupacional</t>
  </si>
  <si>
    <t>2120202010</t>
  </si>
  <si>
    <t>Viaticos de los funcionarios en comision</t>
  </si>
  <si>
    <t>21307</t>
  </si>
  <si>
    <t>Prestaciones para cubrir riesgo social</t>
  </si>
  <si>
    <t>2130703</t>
  </si>
  <si>
    <t>Prestaciones sociales asumidas por el Gobierno</t>
  </si>
  <si>
    <t>213070303</t>
  </si>
  <si>
    <t>Otros bienes transportables (excepto productos metálicos, maquinaria y equipo)</t>
  </si>
  <si>
    <t>Medidores,cajillas, válvulas tapas HF  y accesorios</t>
  </si>
  <si>
    <t>Materiales reactivos  y  de laboratorio</t>
  </si>
  <si>
    <t>Plantas de tratamiento  y accesorios</t>
  </si>
  <si>
    <t>Cilindros -   Tanques  para cloro</t>
  </si>
  <si>
    <t>Tuberìa y accesorios</t>
  </si>
  <si>
    <t>Materiales  electricos</t>
  </si>
  <si>
    <t>Otros bienes para  construccion acueducto</t>
  </si>
  <si>
    <t>Otros bienes para  construccion alcantarillado</t>
  </si>
  <si>
    <t>Transporte  de material</t>
  </si>
  <si>
    <t>CXP   Estudios presupuestos diseños viabilizaciones</t>
  </si>
  <si>
    <t>CXP  Pruebas de Laboratorio</t>
  </si>
  <si>
    <t>CXP   Impuestos</t>
  </si>
  <si>
    <t>Convenio DPTO  029/2021 proyectos ciudadanos de ed.ambiental  en el marco proceda huila</t>
  </si>
  <si>
    <t>Convenio DPTO  93-2021  - construccion de unidades sanitarias  con sistema de tratamiento o red de conexión  intradomiciliaria  a  la red de alcantarillado</t>
  </si>
  <si>
    <t>Municipio  Oporapa cv. dpto  93-2021  - construccion de unidades sanitarias  con sistema de tratamiento o red de conexión  intradomiciliaria  a  la red de alcantarillado</t>
  </si>
  <si>
    <t>Resolucion DPTO 419/2022   Construccion de las obras del plan maestro de acueducto urbano fase i del municipio de suaza en el departamento del huila</t>
  </si>
  <si>
    <t>Resolucion DPTO 419/2022 Optimizacion del acueducto urbano del municipio de san agustin departamento del huila</t>
  </si>
  <si>
    <t>Resolucion DPTO 419/2022  -Optimizacion de las plantas de tratamiento de agua potable que abastecen la zona rural del departamento del huila.</t>
  </si>
  <si>
    <t>Resolucion Dpto 452/2022 construccion del sistema de alcantarillado residual fase I del centro poblado  el carmen  municipio de oporapa</t>
  </si>
  <si>
    <t>Mejoramiento de la Insfraestructura  en la PTAR  urbana del Municipio de Nataga</t>
  </si>
  <si>
    <t>CONVENIO 316/2023 CAM  - Descontaminizaciòn de la quebrada  el  pueblo y el sanjon de los sapos  mediante la construcciòn  de colectores del sistema de alcant.   sanitario  para el asentami</t>
  </si>
  <si>
    <t>Contrato  004 /2023  - Construcciòn  de red de baja tension  e  instalacion de acometidas electricas  en la zona rural del  Municipio de Santa Maria.</t>
  </si>
  <si>
    <t>Contrato 134 de 2023- Modernizaciòn  del sistema de alumbrado  publico del  Municipio  y Contrucciòn y/o ampliaciòn  de redes  electricas  del alumbrado  publico al centro de desarrollo agroempresaria</t>
  </si>
  <si>
    <t>Cxp  const. adecuaciòn reparaciòn mto  sede aguas del huila</t>
  </si>
  <si>
    <t>Banco de Pruebras de medidores- utilidades  2014</t>
  </si>
  <si>
    <t>00AD-4003-1204-1</t>
  </si>
  <si>
    <t>00AD-4003-1204-2</t>
  </si>
  <si>
    <t>00AD-4003-1400-1</t>
  </si>
  <si>
    <t>BPIN-2015004410100 -C.S.F.  ACUERDO  025/2015 OBRA - CONSTRUCCION DE UNIDADES SANITARIAS C</t>
  </si>
  <si>
    <t>00AD-4003-1400-10</t>
  </si>
  <si>
    <t>00AD-4003-1400-11</t>
  </si>
  <si>
    <t>00AD-4003-1400-12</t>
  </si>
  <si>
    <t>00AD-4003-1400-13</t>
  </si>
  <si>
    <t>00AD-4003-1400-14</t>
  </si>
  <si>
    <t>00AD-4003-1400-15</t>
  </si>
  <si>
    <t>00AD-4003-1400-16</t>
  </si>
  <si>
    <t>00AD-4003-1400-17</t>
  </si>
  <si>
    <t>00AD-4003-1400-18</t>
  </si>
  <si>
    <t>00AD-4003-1400-19</t>
  </si>
  <si>
    <t>00AD-4003-1400-2</t>
  </si>
  <si>
    <t>00AD-4003-1400-20</t>
  </si>
  <si>
    <t>00AD-4003-1400-3</t>
  </si>
  <si>
    <t>00AD-4003-1400-4</t>
  </si>
  <si>
    <t>00AD-4003-1400-5</t>
  </si>
  <si>
    <t>00AD-4003-1400-6</t>
  </si>
  <si>
    <t>00AD-4003-1400-7</t>
  </si>
  <si>
    <t>00AD-4003-1400-8</t>
  </si>
  <si>
    <t>00AD-4003-1400-9</t>
  </si>
  <si>
    <t>00AR-2101-0507-1</t>
  </si>
  <si>
    <t>00AR-4003-1203-1</t>
  </si>
  <si>
    <t>00AR-4003-1203-2</t>
  </si>
  <si>
    <t>00AR-4003-1204-1</t>
  </si>
  <si>
    <t>00AR-4003-1204-2</t>
  </si>
  <si>
    <t>00AR-4003-1204-3</t>
  </si>
  <si>
    <t>00AR-4003-1204-4</t>
  </si>
  <si>
    <t>00AR-4003-1204-5</t>
  </si>
  <si>
    <t>00IF-4003-1400-1</t>
  </si>
  <si>
    <t>00IL-4003-1204-1</t>
  </si>
  <si>
    <t>00IL-4003-1204-10</t>
  </si>
  <si>
    <t>00IL-4003-1204-11</t>
  </si>
  <si>
    <t>00IL-4003-1204-12</t>
  </si>
  <si>
    <t>00IL-4003-1204-13</t>
  </si>
  <si>
    <t>00IL-4003-1204-14</t>
  </si>
  <si>
    <t>00IL-4003-1204-2</t>
  </si>
  <si>
    <t>00IL-4003-1204-3</t>
  </si>
  <si>
    <t>00IL-4003-1204-4</t>
  </si>
  <si>
    <t>00IL-4003-1204-5</t>
  </si>
  <si>
    <t>00IL-4003-1204-6</t>
  </si>
  <si>
    <t>00IL-4003-1204-7</t>
  </si>
  <si>
    <t>00IL-4003-1204-8</t>
  </si>
  <si>
    <t>00IL-4003-1204-9</t>
  </si>
  <si>
    <t>4003</t>
  </si>
  <si>
    <t>ACCESO DE  LA POBLACION A LOS SERVICIOS DE AGUA  POTABLE Y SANEAMIENTO BASICO</t>
  </si>
  <si>
    <t>MUNICIPIO -BPIN 2023415180006 RESTITUCION  DEL SISTEMA DE ACUEDUCTO  Y ALCANTARILLADO COMBINADO  Y MEJORAMIENTO  DE LA RED  VIAL URBANA DEL  MUNICIPIO DE PAICOL-HUILA</t>
  </si>
  <si>
    <t>00AD-4003-1400-21</t>
  </si>
  <si>
    <t>00DA-4003-1400-1</t>
  </si>
  <si>
    <t>00IL-4003-1204-15</t>
  </si>
  <si>
    <t>232010100103190823</t>
  </si>
  <si>
    <t>232010100103190824</t>
  </si>
  <si>
    <t xml:space="preserve">EJECUCION MES </t>
  </si>
  <si>
    <t>FUNCIONAMIENTO</t>
  </si>
  <si>
    <t>Horas extras dominicales festivos y recargos</t>
  </si>
  <si>
    <t>21101010010803CXP</t>
  </si>
  <si>
    <t>2110102004CXP</t>
  </si>
  <si>
    <t>CXP   Aportes de cesantías  - Anualidad</t>
  </si>
  <si>
    <t>211010300102CXP</t>
  </si>
  <si>
    <t>211010302003 CXP</t>
  </si>
  <si>
    <t>2110103043</t>
  </si>
  <si>
    <t>211010304301</t>
  </si>
  <si>
    <t>2110103083</t>
  </si>
  <si>
    <t>Auxilio de movilización</t>
  </si>
  <si>
    <t>2110103104</t>
  </si>
  <si>
    <t>Incentivo por Jubilación</t>
  </si>
  <si>
    <t>21102010010803CXP</t>
  </si>
  <si>
    <t>2110202006 CXP</t>
  </si>
  <si>
    <t>211020300102 CXP</t>
  </si>
  <si>
    <t>Maquinaria de oficina contabilidad e informática</t>
  </si>
  <si>
    <t>Máquinas para oficina y contabilidad y sus partes y accesorios</t>
  </si>
  <si>
    <t>Maquinaria de informática y sus partes piezas y accesorios</t>
  </si>
  <si>
    <t>Muebles instrumentos musicales artículos de deporte y antigüedades</t>
  </si>
  <si>
    <t>Agricultura silvicultura y productos de la pesca</t>
  </si>
  <si>
    <t>Productos alimenticios bebidas y tabaco textiles prendas de vestir y productos de cuero</t>
  </si>
  <si>
    <t>Dotacion    y seguridad  industrial</t>
  </si>
  <si>
    <t>Productos metálicos maquinaria y equipo</t>
  </si>
  <si>
    <t>Servicios de alojamiento servicios de suministro de comidas y bebidas servicios de transporte y servicios de distribución de electricidad gas y agua</t>
  </si>
  <si>
    <t>212020200602 CXP</t>
  </si>
  <si>
    <t>212020200605CXP</t>
  </si>
  <si>
    <t>212020200607CXP</t>
  </si>
  <si>
    <t>212020200610 CXP</t>
  </si>
  <si>
    <t>CXP Servicios de asistencia local como  la provision GPS</t>
  </si>
  <si>
    <t>212020200612CXP</t>
  </si>
  <si>
    <t>CXP  Llantas y  baterias</t>
  </si>
  <si>
    <t>Combustible- lubricantes- aceites-filtros</t>
  </si>
  <si>
    <t>212020200614CXP</t>
  </si>
  <si>
    <t>CXP   Combustible- lubricantes-filtros</t>
  </si>
  <si>
    <t>212020200616CXP</t>
  </si>
  <si>
    <t>CXP Materiales  generales</t>
  </si>
  <si>
    <t>Servicios financieros y servicios conexos servicios inmobiliarios y servicios de leasing</t>
  </si>
  <si>
    <t>212020200704CXP</t>
  </si>
  <si>
    <t>CXP arrendamiento</t>
  </si>
  <si>
    <t>Riesgos laborales pasantes</t>
  </si>
  <si>
    <t>212020200802CXP</t>
  </si>
  <si>
    <t>C X P  celaduria</t>
  </si>
  <si>
    <t>212020200804CXP</t>
  </si>
  <si>
    <t>CXP servicios  personales  indirectos</t>
  </si>
  <si>
    <t>212020200807CXP</t>
  </si>
  <si>
    <t>CXP Repuestos y mantenimiento   a vehiculos</t>
  </si>
  <si>
    <t>212020200809CXP</t>
  </si>
  <si>
    <t>CXP Repuestos y mantenimiento   maquinaria</t>
  </si>
  <si>
    <t>212020200812CXP</t>
  </si>
  <si>
    <t>CXP Realizacion  seminarios - talleres - congresos  -diplomados</t>
  </si>
  <si>
    <t>Impresos  suscripciones</t>
  </si>
  <si>
    <t>servicios de gestion  de procesos empresariales</t>
  </si>
  <si>
    <t>212020200819 CXP</t>
  </si>
  <si>
    <t>CXP  servicios de gestion  de procesos empresariales</t>
  </si>
  <si>
    <t>Responsabilidad  social empresarial</t>
  </si>
  <si>
    <t>Serviciode recaudo</t>
  </si>
  <si>
    <t>212020200822 CXP</t>
  </si>
  <si>
    <t>CXP fotocopias</t>
  </si>
  <si>
    <t>realizacion  seminarios - talleres - congresos  -diplomados</t>
  </si>
  <si>
    <t>pasantias</t>
  </si>
  <si>
    <t>cuadrilla  operativa</t>
  </si>
  <si>
    <t>212020200828</t>
  </si>
  <si>
    <t>Logistica tècnica  Actividades  a  ejecutar   como  Gestor  PDA</t>
  </si>
  <si>
    <t>servicios para la comunidad sociales y personales</t>
  </si>
  <si>
    <t>212020200902CXP</t>
  </si>
  <si>
    <t>CXP Recoleccion  transporte  y disp. final res. solidos</t>
  </si>
  <si>
    <t>servicios  publicos  alcantarillado y aseo</t>
  </si>
  <si>
    <t>bienestar social</t>
  </si>
  <si>
    <t>capacitacion funcionarios</t>
  </si>
  <si>
    <t>212020200907 CXP</t>
  </si>
  <si>
    <t>CXP bienestar social</t>
  </si>
  <si>
    <t>Afiliaciòn Riesgos Laborales contratistas grasdo  4 y grado  5</t>
  </si>
  <si>
    <t>2170102CXP</t>
  </si>
  <si>
    <t>Gastos por tributos tasas contribuciones multas sanciones e intereses de mora</t>
  </si>
  <si>
    <t>Multas sanciones e intereses de mora</t>
  </si>
  <si>
    <t>21806 CXP</t>
  </si>
  <si>
    <t>INVERSION</t>
  </si>
  <si>
    <t>ESTAMPILLA PRODESARROLLO  2024</t>
  </si>
  <si>
    <t>SALDO 2023  ESTAMPILLA PRODESARROLLO</t>
  </si>
  <si>
    <t>RECURSOS  MUNICIPIOS  2024</t>
  </si>
  <si>
    <t>CUENTAS POR PAGAR - MUNICIPIOS</t>
  </si>
  <si>
    <t>RECURSOS  DEPARTAMENTO   2024</t>
  </si>
  <si>
    <t>PROYECTOS  EN  CONVENIOS  POR EJECUTAR</t>
  </si>
  <si>
    <t>Resolucion dpto 411/2022ampliacionfinanciacion y ejecucion del plan departamental de agua y saneamiento basico del area urbana y rural del departamento del huila para la ejecucion del proyecto</t>
  </si>
  <si>
    <t>Propios Implementaciòn  Ampliaciòn Financiaciòn  y Ejecuciòn del Plan Dptal de agua  y Saneamiento  Basico del  area urbana  y rural del Dpto del  Huila - BPIN  2022004410164</t>
  </si>
  <si>
    <t xml:space="preserve">Resoluciòn Dpto 156-2023 - Construccion de obras de mantenimiento  de  la planta de agua potable  zona  urbana del municipio de aipe _x000D_
</t>
  </si>
  <si>
    <t>RS.DPTO 368/2023 -Optimizacion Alcantarillado Sanitario barrio Alameda -Rivera</t>
  </si>
  <si>
    <t>RS.DPTO 369/2023 - Ampliacion de Alcantarillado sanitario  para  punto de conexion  proyec</t>
  </si>
  <si>
    <t>Cv.DPTO 85/2023 -  Interventoria  tecnica , administrativa  y financiera  proyecto Impleme</t>
  </si>
  <si>
    <t>RS.DPTO 391/2023 -Formulacion Fase II suministro e instalacion  PTAP-  Neiva-Timana-Guadal</t>
  </si>
  <si>
    <t>RS.DPTO 392/2023 - Construccion Fase  I del Alcantarillado rural  sector Macal  Pitalito</t>
  </si>
  <si>
    <t>Máquinas herramientas y sus partes piezas y accesorios</t>
  </si>
  <si>
    <t>Vehículos automotores remolques y semirremolques y sus partes piezas y accesorios</t>
  </si>
  <si>
    <t>Construcciòn adecuación  reparación  mantenimiento  sede Aguas del Huila</t>
  </si>
  <si>
    <t>232020200502 CXP</t>
  </si>
  <si>
    <t>232020200802CXP</t>
  </si>
  <si>
    <t xml:space="preserve"> CXP Servicios de asesoría en ingeniería</t>
  </si>
  <si>
    <t>Servicios para la comunidad sociales y personales</t>
  </si>
  <si>
    <t>24</t>
  </si>
  <si>
    <t>GASTOS DE OPERACION COMERCIAL</t>
  </si>
  <si>
    <t>245</t>
  </si>
  <si>
    <t>Gastos de Comercializaciòn y Producciòn</t>
  </si>
  <si>
    <t>24501</t>
  </si>
  <si>
    <t>Materiales  y Suministros</t>
  </si>
  <si>
    <t>2450103</t>
  </si>
  <si>
    <t>245010301</t>
  </si>
  <si>
    <t>2450104</t>
  </si>
  <si>
    <t>245010401</t>
  </si>
  <si>
    <t>245010402</t>
  </si>
  <si>
    <t>245010403</t>
  </si>
  <si>
    <t>245010404</t>
  </si>
  <si>
    <t>245010405</t>
  </si>
  <si>
    <t>245010406 CXP</t>
  </si>
  <si>
    <t>CXP Tuberia  y   accesorios</t>
  </si>
  <si>
    <t>245010407</t>
  </si>
  <si>
    <t>245010408</t>
  </si>
  <si>
    <t>245010409</t>
  </si>
  <si>
    <t>245010410 CXP</t>
  </si>
  <si>
    <t>CxP  Plantas de tratamiento</t>
  </si>
  <si>
    <t>24502</t>
  </si>
  <si>
    <t>2450206</t>
  </si>
  <si>
    <t>245020601</t>
  </si>
  <si>
    <t>245020602</t>
  </si>
  <si>
    <t>2450208</t>
  </si>
  <si>
    <t>245020801</t>
  </si>
  <si>
    <t>245020802 CXP</t>
  </si>
  <si>
    <t>245020803</t>
  </si>
  <si>
    <t>245020804 CXP</t>
  </si>
  <si>
    <t>DISPONIBILIDAD FINAL</t>
  </si>
  <si>
    <t xml:space="preserve">REGALIAS   BIENIO  2023- 2024 </t>
  </si>
  <si>
    <t>ASIGNACIONES Y DISTRIBUCIONES DEL SISTEMA GENERAL DE REGALÍAS</t>
  </si>
  <si>
    <t>ADMINISTRACIÓN, SCE, INVERSIÓN Y AHORRO PARA LA ESTABILIZACIÓN DE LA INVERSIÓN DEL SGR</t>
  </si>
  <si>
    <t>00AD</t>
  </si>
  <si>
    <t>ASIGNACIONES DIRECTAS (20% DEL SGR)</t>
  </si>
  <si>
    <t>'BPIN-2015004410058 -C.S.F.  ACUERDO 024/2015 OBRA- CONSTRUCCION DE ACUEDUCTO POR SISTEMA</t>
  </si>
  <si>
    <t>BPIN-2015004410058 -C.S.F.  ACUERDO 024/2015 INTERVENTORIA -  CONSTRUCCION DE ACUEDUCTO -L</t>
  </si>
  <si>
    <t>BPIN-2022004410032 - S.S.F. RS. DPTO  208/2022-  CONSTRUCCIÓN DE OBRAS DE RECUPERACION - T</t>
  </si>
  <si>
    <t>BPIN-2022004410043 -  S.S.F. ACUEDUCTO - RS.DPTO 234/2022 - RED ACUEDUCTO  BARRIO GAITAN</t>
  </si>
  <si>
    <t>BPIN-2022004410043 - S.S.F ALCANTARILLADO - RS. DPTO 234//2022- ALC.  BARRIO ORQUIDEA CAMP</t>
  </si>
  <si>
    <t>BPIN-2021416680047 - S.S.F. NEIVA -  CV. DPTO  93/2021- CONSTRUCCIÓN UNIDADES SANITARIAS C</t>
  </si>
  <si>
    <t>BPIN-2022004410195 - S.S.F. - RS.DPTO 454/2022 REPOSICIÓN COLECTOR SISTEMA ALCANTARILLADO</t>
  </si>
  <si>
    <t>BPIN-2022004410198 -  S.S.F. - RS.DPTO 454/2022 CONSTRUCCIÓN SISTEMA DE ACUEDUCTO FLORIDA</t>
  </si>
  <si>
    <t>BPIN-2022004410199 -  S.S.F. - RS.DPTO 455/2022 CONSTRUCCIÓN DEL PLAN MAESTRO DE ACUEDUCTO</t>
  </si>
  <si>
    <t>BPIN 2023004410011 S.S.F. - RS.DPTO 086/2023  CONSTRUCCION DE LA SEGUNDA FASE   DE LA RED</t>
  </si>
  <si>
    <t>BPIN 2022004410043 S.S.F.  RS.DPTO 183 y 206/2023- AJUSTE   CONSTRUCCIÒN DE LA RED DE ALCA</t>
  </si>
  <si>
    <t>BPIN 2023004410094  S.S.F. - RS. DPTO 240/2023  AMPLIACION  Y OPTIMIZACION DEL SISTEMA DE</t>
  </si>
  <si>
    <t>BPIN-2015004410100- C.S.F.  ACUERDO 025/2015 INTERVENTORIA - CONSTRUCCION DE UNIDADES SANI</t>
  </si>
  <si>
    <t>BPIN 2023004410100  S.S.F. - RS. DPTO 248/2023  CONSTRUCCION DE LAS OBRAS DE  OPTIMIZACION</t>
  </si>
  <si>
    <t>BPIN 2023415180006 S.S.F. RS. MUNICIPIO 234-235  DE 2023 RESTITUCION  DEL SISTEMA DE ACUED</t>
  </si>
  <si>
    <t>00AD-4003-1400-22</t>
  </si>
  <si>
    <t>BPIN 2024004410022 S.S.F. RS. DPTO. 205/2024 CONSTRUCCION SISTEMA DE ACUEDUCTO POR BOMBEO ENERGIA RENOVABLE (FOTOVOLTAICA) PARA LA VEREDA LOS MEDIOS SECTOR LISBOA MUN. RIVERA</t>
  </si>
  <si>
    <t>BPIN-2021004410034 - S.S.F. - RS.DPTO 0345/2021 OBRA - CONSTRUCCIÓN ALCANTURBANIZACIONES G</t>
  </si>
  <si>
    <t>BPIN-2021004410034- S.S.F. - RS.DPTO 0345/2021 INTERVENTORIA- CONSTRUCCIÓN ALCANT. URBANIZ</t>
  </si>
  <si>
    <t>BPIN-2021004410123- S.S.F. - RS.DPTO 0345/2021 OBRA - CONSTRUCCIÓN SISTEMA DE ACUEDUCTO CO</t>
  </si>
  <si>
    <t>BPIN-2021004410123- S.S.F. - RS.DPTO 0345/2021 INTERVENTORIA - CONSTRUCCIÓN SISTEMA DE ACU</t>
  </si>
  <si>
    <t>BPIN-2021004410152- S.S.F. - RS.DPTO 0522/2021 - OBRA -CONSTRUCCIÓN DEL ALCANTARILLADO POT</t>
  </si>
  <si>
    <t>BPIN-2021004410152 -S.S.F.- RS.DPTO 0522/2021 INTERVENTORIA- CONSTRUCCIÓN DEL ALCANTARILLA</t>
  </si>
  <si>
    <t>BPIN-2022004410006- S.S.F. - RS.DPTO 025/2022 - CONSTRUCCIÓN DE LA RED DE ACUEDUCTO VIA CA</t>
  </si>
  <si>
    <t>00AR</t>
  </si>
  <si>
    <t>ASIGNACIÓN PARA LA INVERSIÓN REGIONAL - DEPARTAMENTOS</t>
  </si>
  <si>
    <t>00AR-2101-0507-2017000060074 -S.S.F.  ACUERDO 81/2018   INTERV. IMPLEMENTACIÓN DEL SERVICI</t>
  </si>
  <si>
    <t>00AR-4003-1203-20181301010688 - S.S.F.  ACUERDO 93/2019  OBRA -CONSTRUCCIÓN Y/O OPTIMIZACI</t>
  </si>
  <si>
    <t>00AR-4003-1203-20181301010688 - S.S.F.  ACUERDO 93/2019 INTERVENTORIA  - CONSTRUCCIÓN Y/O</t>
  </si>
  <si>
    <t>00AR-4003-1204-2017000060070 -  S.S.F.  ACUERDO 69/2017   OBRA - OPTIMIZACIÓN DE LOS SIST.</t>
  </si>
  <si>
    <t>00AR-4003-1204-2017000060070 -S.S.F. ACUERDO 69/2017   INTERVENTORIA  - OPTIMIZACIÓN DE LO</t>
  </si>
  <si>
    <t>00AR-4003-1204-2017000060071  - S.S.F.  ACUERDO 69/2017  OBRA -OPTIMIZACIÓN DE LOS SISTEMA</t>
  </si>
  <si>
    <t>00AR-4003-1204-2017000060071 - S.S.F.  ACUERDO 106/2019 Ajuste OBRA -OPTIMIZACIÓN DE LOS S</t>
  </si>
  <si>
    <t>00AR-4003-1204-2017000060071 - S.S.F..  ACUERDO 106/2019 Ajuste INTERVENT -OPTIMIZACIÓN DE</t>
  </si>
  <si>
    <t>00DA</t>
  </si>
  <si>
    <t>ASIGNACIONES DIRECTAS ANTICIPADAS (5% DEL SGR)</t>
  </si>
  <si>
    <t>BPIN 2023415180006  S.S.F.  RS. MUNICIPIO 234-235 DE 2023 -RESTITUCION  DEL SISTEMA DE AC.</t>
  </si>
  <si>
    <t>00IF</t>
  </si>
  <si>
    <t>INCENTIVO A LA EXPLORACIÓN Y A LA PRODUCCIÓN</t>
  </si>
  <si>
    <t>BPIN-2023415180001 -S.S.F. RESOLUCION MUNICIPIO 095-2023- OPTIMIZACION DEL SISTEMA DE AC.</t>
  </si>
  <si>
    <t>00IL</t>
  </si>
  <si>
    <t>ASIGNACIÓN PARA LA INVERSIÓN LOCAL SEGÚN NBI Y CUARTA, QUINTA, Y SEXTA CATEGORÍA</t>
  </si>
  <si>
    <t>00IL-4003-1204-2017000060070 -C.S.F.  ACUERDO 69/2017 INTERVENTORIA- OPTIMIZACIÓN DE LOS A</t>
  </si>
  <si>
    <t>00IL-4003-1400-2021416680047 - S.S.F.  PITALITO -  CV. DPTO  93/2021 - CONSTRUCCIÓN UNIDAD</t>
  </si>
  <si>
    <t>00IL-4003-1400-2021416680047 - S.S.F.  SAN AGUSTIN - CV. DPTO  93/2021 - CONSTRUCCIÓN UNID</t>
  </si>
  <si>
    <t>00IL-4003-1400-2021416680047 - S.S.F. TELLO - CV. DPTO  93/2021 - CONSTRUCCIÓN UNIDADES SA</t>
  </si>
  <si>
    <t>00IL-4003-1400-2021416680047 - S.S.F.  ELIAS - CV. DPTO  93/2021- CONSTRUCCIÓN UNIDADES SA</t>
  </si>
  <si>
    <t>00IL-4003-1400-2021417700040 - S.S.F. RS. MUN. 719/2021 -  CONSTRUCCIÓN DE LAS OBRAS DEL P</t>
  </si>
  <si>
    <t>BPIN 2023415180006  S.S.F. RS. MUNICIPIO 234-235  DE 2023 RESTITUCION  DEL SISTEMA DE ACUE</t>
  </si>
  <si>
    <t>00IL-4003-1204-2017000060071 - C.S.F. ACUERDO 69/2017 INTERVENTORIA OPTIMIZACIÓN DE LOS SI</t>
  </si>
  <si>
    <t>00IL-4003-1204-2017000060071 - C.S.F.  ACUERDO 69/2017 INTERVENTORIA OPTIMIZACIÓN DE LOS S</t>
  </si>
  <si>
    <t>00IL-4003-1400-2021416680047 - S.S.F. -CV. DPTO  93/2021 - YAGUARA  - CONSTRUCCIÓN  UNIDAD</t>
  </si>
  <si>
    <t>00IL-4003-1400-2021416680047 - S.S.F.  GUADALUPE -  CV. DPTO  93/2021 -CONSTRUCCIÓN UNIDAD</t>
  </si>
  <si>
    <t>00IL-4003-1400-2021416680047 - S.S.F. IQUIRA -  CV. DPTO  93/2021 - CONSTRUCCIÓN UNIDADES</t>
  </si>
  <si>
    <t>00IL-4003-1400-2021416680047 - S.S.F. - PAICOL - CV. DPTO  93/2021- CONSTRUCCIÓN UNIDADES</t>
  </si>
  <si>
    <t>00IL-4003-1400-2021416680047 -  S.S.F.  PALERMO - CV. DPTO  93/2021 - CONSTRUCCIÓN UNIDADE</t>
  </si>
  <si>
    <t>TOTAL PRESUPUESTO  2024</t>
  </si>
  <si>
    <t>TOTAL REGALIAS BIENIO  2023-2024</t>
  </si>
  <si>
    <t xml:space="preserve">TOTAL PROYECTOS  BIENIO ANTERIOR </t>
  </si>
  <si>
    <t>EJECUCION PRESUPUESTAL DE GASTOS  NOVIEMBRE   DE 2024</t>
  </si>
  <si>
    <t>232010100103190825</t>
  </si>
  <si>
    <t>RS. DPTO 225/2024 -Optimizacion del Sistema de Acueducto Fase I Municipio de Tesalia</t>
  </si>
  <si>
    <t>232010100103190826</t>
  </si>
  <si>
    <t>'RS. DPTO 247/2024 -Const. Plan Maestro Ac.Fase I Centro  Poblado San Adolfo Acevedo</t>
  </si>
  <si>
    <t>RESOLUCION  72 DE ENERO  27/2023   CIERRE DEL PROYECTO  -</t>
  </si>
  <si>
    <t>Resolucion  de Cierre 406 de  Julio 3/2024</t>
  </si>
  <si>
    <t xml:space="preserve">cxp </t>
  </si>
  <si>
    <t xml:space="preserve">CIERRE DEL PROYECTO RESOLUCION  765 DE DICIEMBRE  29/2023 </t>
  </si>
  <si>
    <t xml:space="preserve">CIERRE DEL PROYECTO SEGÚN RESOLUCION  581  DE NOV. 27/2024 </t>
  </si>
  <si>
    <t xml:space="preserve">CIERRE DEL PROYECTO RESOLUCION  764 DE DICIEMBRE  29/2023 </t>
  </si>
  <si>
    <t xml:space="preserve">CXP  </t>
  </si>
  <si>
    <t>EJECUCION PRESUPUESTAL DE GASTOS  ENERO  01 A  DICIEMBRE 31 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</si>
</sst>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64" formatCode="_(* #,##0.00_);_(* \(#,##0.00\);_(* &quot;-&quot;??_);_(@_)"/>
    <numFmt numFmtId="165" formatCode="_-* #,##0\ _P_t_s_-;\-* #,##0\ _P_t_s_-;_-* &quot;-&quot;\ _P_t_s_-;_-@_-"/>
    <numFmt numFmtId="166" formatCode="_-* #,##0.00\ _P_t_s_-;\-* #,##0.00\ _P_t_s_-;_-* &quot;-&quot;??\ _P_t_s_-;_-@_-"/>
    <numFmt numFmtId="167" formatCode="_-* #,##0.00\ [$€]_-;\-* #,##0.00\ [$€]_-;_-* &quot;-&quot;??\ [$€]_-;_-@_-"/>
    <numFmt numFmtId="168" formatCode="_ * #,##0_ ;_ * \-#,##0_ ;_ * &quot;-&quot;_ ;_ @_ "/>
    <numFmt numFmtId="169" formatCode="_ * #,##0.00_ ;_ * \-#,##0.00_ ;_ * &quot;-&quot;??_ ;_ @_ "/>
    <numFmt numFmtId="170" formatCode="_-* #,##0.00\ _€_-;\-* #,##0.00\ _€_-;_-* &quot;-&quot;??\ _€_-;_-@_-"/>
    <numFmt numFmtId="171" formatCode="_-* #,##0.00\ &quot;Pts&quot;_-;\-* #,##0.00\ &quot;Pts&quot;_-;_-* &quot;-&quot;??\ &quot;Pts&quot;_-;_-@_-"/>
    <numFmt numFmtId="172" formatCode="_ [$€-2]\ * #.##0.00_ ;_ [$€-2]\ * \-#.##0.00_ ;_ [$€-2]\ * &quot;-&quot;??_ "/>
    <numFmt numFmtId="173" formatCode="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name val="Arial"/>
      <family val="2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24"/>
      <name val="Courier"/>
      <family val="3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 Narrow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7" fontId="8" fillId="0" borderId="0"/>
    <xf numFmtId="164" fontId="8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37" fontId="8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3" fontId="12" fillId="0" borderId="0" applyFill="0">
      <alignment horizontal="center" vertical="center" wrapText="1"/>
    </xf>
    <xf numFmtId="41" fontId="2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4" fontId="0" fillId="0" borderId="0" xfId="0" applyNumberFormat="1"/>
    <xf numFmtId="4" fontId="10" fillId="2" borderId="1" xfId="0" applyNumberFormat="1" applyFont="1" applyFill="1" applyBorder="1" applyAlignment="1">
      <alignment horizontal="center" vertical="justify"/>
    </xf>
    <xf numFmtId="4" fontId="10" fillId="2" borderId="1" xfId="0" applyNumberFormat="1" applyFont="1" applyFill="1" applyBorder="1" applyAlignment="1">
      <alignment horizontal="center" vertical="top"/>
    </xf>
    <xf numFmtId="4" fontId="11" fillId="2" borderId="1" xfId="0" applyNumberFormat="1" applyFont="1" applyFill="1" applyBorder="1" applyAlignment="1">
      <alignment horizontal="center" vertical="justify"/>
    </xf>
    <xf numFmtId="4" fontId="11" fillId="6" borderId="1" xfId="0" applyNumberFormat="1" applyFont="1" applyFill="1" applyBorder="1" applyAlignment="1">
      <alignment horizontal="center" vertical="justify"/>
    </xf>
    <xf numFmtId="4" fontId="11" fillId="4" borderId="1" xfId="0" applyNumberFormat="1" applyFont="1" applyFill="1" applyBorder="1" applyAlignment="1">
      <alignment horizontal="center" vertical="justify"/>
    </xf>
    <xf numFmtId="0" fontId="0" fillId="0" borderId="1" xfId="0" quotePrefix="1" applyBorder="1"/>
    <xf numFmtId="4" fontId="0" fillId="0" borderId="1" xfId="0" quotePrefix="1" applyNumberFormat="1" applyBorder="1"/>
    <xf numFmtId="4" fontId="0" fillId="0" borderId="1" xfId="0" applyNumberFormat="1" applyBorder="1"/>
    <xf numFmtId="4" fontId="0" fillId="0" borderId="3" xfId="0" applyNumberFormat="1" applyBorder="1"/>
    <xf numFmtId="0" fontId="1" fillId="0" borderId="1" xfId="0" quotePrefix="1" applyFont="1" applyBorder="1"/>
    <xf numFmtId="4" fontId="1" fillId="0" borderId="1" xfId="0" quotePrefix="1" applyNumberFormat="1" applyFont="1" applyBorder="1"/>
    <xf numFmtId="0" fontId="14" fillId="2" borderId="1" xfId="0" applyFont="1" applyFill="1" applyBorder="1" applyAlignment="1">
      <alignment horizontal="center" vertical="justify"/>
    </xf>
    <xf numFmtId="0" fontId="4" fillId="0" borderId="0" xfId="0" applyFont="1" applyAlignment="1">
      <alignment horizontal="center"/>
    </xf>
    <xf numFmtId="1" fontId="0" fillId="0" borderId="0" xfId="0" applyNumberFormat="1" applyAlignment="1">
      <alignment horizontal="left"/>
    </xf>
    <xf numFmtId="0" fontId="6" fillId="0" borderId="0" xfId="0" applyFont="1"/>
    <xf numFmtId="4" fontId="0" fillId="0" borderId="0" xfId="86" applyNumberFormat="1" applyFont="1"/>
    <xf numFmtId="4" fontId="4" fillId="0" borderId="0" xfId="0" applyNumberFormat="1" applyFont="1"/>
    <xf numFmtId="0" fontId="4" fillId="0" borderId="0" xfId="0" applyFont="1"/>
    <xf numFmtId="1" fontId="16" fillId="0" borderId="0" xfId="0" applyNumberFormat="1" applyFont="1" applyAlignment="1">
      <alignment horizontal="left"/>
    </xf>
    <xf numFmtId="0" fontId="13" fillId="0" borderId="0" xfId="0" applyFont="1" applyAlignment="1">
      <alignment horizontal="center"/>
    </xf>
    <xf numFmtId="4" fontId="16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1" fontId="10" fillId="2" borderId="1" xfId="0" applyNumberFormat="1" applyFont="1" applyFill="1" applyBorder="1" applyAlignment="1">
      <alignment horizontal="left" vertical="justify"/>
    </xf>
    <xf numFmtId="0" fontId="0" fillId="7" borderId="0" xfId="0" applyFill="1"/>
    <xf numFmtId="1" fontId="5" fillId="7" borderId="1" xfId="0" applyNumberFormat="1" applyFont="1" applyFill="1" applyBorder="1" applyAlignment="1">
      <alignment horizontal="left"/>
    </xf>
    <xf numFmtId="0" fontId="17" fillId="7" borderId="1" xfId="0" applyFont="1" applyFill="1" applyBorder="1"/>
    <xf numFmtId="4" fontId="5" fillId="7" borderId="1" xfId="0" applyNumberFormat="1" applyFont="1" applyFill="1" applyBorder="1"/>
    <xf numFmtId="4" fontId="3" fillId="7" borderId="0" xfId="0" applyNumberFormat="1" applyFont="1" applyFill="1"/>
    <xf numFmtId="1" fontId="5" fillId="0" borderId="1" xfId="0" applyNumberFormat="1" applyFont="1" applyBorder="1" applyAlignment="1">
      <alignment horizontal="left"/>
    </xf>
    <xf numFmtId="0" fontId="17" fillId="0" borderId="1" xfId="0" applyFont="1" applyBorder="1"/>
    <xf numFmtId="4" fontId="5" fillId="0" borderId="1" xfId="0" applyNumberFormat="1" applyFont="1" applyBorder="1"/>
    <xf numFmtId="4" fontId="3" fillId="0" borderId="0" xfId="0" applyNumberFormat="1" applyFont="1"/>
    <xf numFmtId="4" fontId="1" fillId="3" borderId="1" xfId="0" quotePrefix="1" applyNumberFormat="1" applyFont="1" applyFill="1" applyBorder="1"/>
    <xf numFmtId="4" fontId="0" fillId="5" borderId="3" xfId="0" applyNumberFormat="1" applyFill="1" applyBorder="1"/>
    <xf numFmtId="4" fontId="0" fillId="5" borderId="2" xfId="0" applyNumberFormat="1" applyFill="1" applyBorder="1"/>
    <xf numFmtId="4" fontId="1" fillId="5" borderId="2" xfId="0" applyNumberFormat="1" applyFont="1" applyFill="1" applyBorder="1"/>
    <xf numFmtId="0" fontId="1" fillId="3" borderId="1" xfId="0" quotePrefix="1" applyFont="1" applyFill="1" applyBorder="1"/>
    <xf numFmtId="0" fontId="0" fillId="0" borderId="1" xfId="0" applyBorder="1"/>
    <xf numFmtId="0" fontId="1" fillId="3" borderId="0" xfId="0" applyFont="1" applyFill="1"/>
    <xf numFmtId="0" fontId="0" fillId="0" borderId="0" xfId="0" quotePrefix="1"/>
    <xf numFmtId="4" fontId="0" fillId="0" borderId="0" xfId="0" quotePrefix="1" applyNumberFormat="1"/>
    <xf numFmtId="4" fontId="0" fillId="3" borderId="0" xfId="0" applyNumberFormat="1" applyFill="1"/>
    <xf numFmtId="0" fontId="18" fillId="3" borderId="0" xfId="0" applyFont="1" applyFill="1"/>
    <xf numFmtId="0" fontId="18" fillId="0" borderId="0" xfId="0" applyFont="1"/>
    <xf numFmtId="0" fontId="19" fillId="0" borderId="0" xfId="0" applyFont="1"/>
    <xf numFmtId="0" fontId="1" fillId="8" borderId="0" xfId="0" quotePrefix="1" applyFont="1" applyFill="1"/>
    <xf numFmtId="164" fontId="1" fillId="8" borderId="0" xfId="8" quotePrefix="1" applyFont="1" applyFill="1" applyBorder="1"/>
    <xf numFmtId="0" fontId="1" fillId="5" borderId="4" xfId="0" applyFont="1" applyFill="1" applyBorder="1"/>
    <xf numFmtId="0" fontId="1" fillId="5" borderId="5" xfId="0" applyFont="1" applyFill="1" applyBorder="1"/>
    <xf numFmtId="0" fontId="0" fillId="5" borderId="2" xfId="0" applyFill="1" applyBorder="1"/>
    <xf numFmtId="0" fontId="1" fillId="3" borderId="3" xfId="0" quotePrefix="1" applyFont="1" applyFill="1" applyBorder="1"/>
    <xf numFmtId="0" fontId="1" fillId="8" borderId="3" xfId="0" quotePrefix="1" applyFont="1" applyFill="1" applyBorder="1"/>
    <xf numFmtId="0" fontId="1" fillId="0" borderId="1" xfId="0" applyFont="1" applyBorder="1"/>
    <xf numFmtId="4" fontId="0" fillId="0" borderId="0" xfId="0" applyNumberFormat="1" applyAlignment="1">
      <alignment horizontal="right"/>
    </xf>
    <xf numFmtId="4" fontId="4" fillId="0" borderId="0" xfId="0" applyNumberFormat="1" applyFont="1" applyAlignment="1">
      <alignment horizontal="right"/>
    </xf>
    <xf numFmtId="4" fontId="11" fillId="3" borderId="1" xfId="0" applyNumberFormat="1" applyFont="1" applyFill="1" applyBorder="1" applyAlignment="1">
      <alignment horizontal="right" vertical="justify"/>
    </xf>
    <xf numFmtId="4" fontId="11" fillId="0" borderId="1" xfId="0" applyNumberFormat="1" applyFont="1" applyBorder="1" applyAlignment="1">
      <alignment horizontal="right" vertical="justify"/>
    </xf>
    <xf numFmtId="4" fontId="11" fillId="0" borderId="3" xfId="0" applyNumberFormat="1" applyFont="1" applyBorder="1" applyAlignment="1">
      <alignment horizontal="right" vertical="justify"/>
    </xf>
    <xf numFmtId="4" fontId="7" fillId="3" borderId="1" xfId="0" applyNumberFormat="1" applyFont="1" applyFill="1" applyBorder="1" applyAlignment="1">
      <alignment horizontal="right" vertical="justify"/>
    </xf>
    <xf numFmtId="4" fontId="7" fillId="0" borderId="1" xfId="0" applyNumberFormat="1" applyFont="1" applyBorder="1" applyAlignment="1">
      <alignment horizontal="right" vertical="justify"/>
    </xf>
    <xf numFmtId="0" fontId="0" fillId="3" borderId="0" xfId="0" applyFill="1"/>
    <xf numFmtId="4" fontId="20" fillId="0" borderId="1" xfId="0" applyNumberFormat="1" applyFont="1" applyBorder="1" applyAlignment="1">
      <alignment horizontal="center"/>
    </xf>
    <xf numFmtId="4" fontId="18" fillId="3" borderId="0" xfId="0" applyNumberFormat="1" applyFont="1" applyFill="1"/>
    <xf numFmtId="4" fontId="18" fillId="0" borderId="0" xfId="0" applyNumberFormat="1" applyFont="1"/>
    <xf numFmtId="4" fontId="19" fillId="0" borderId="0" xfId="0" applyNumberFormat="1" applyFont="1"/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</cellXfs>
  <cellStyles count="87">
    <cellStyle name="Euro" xfId="20" xr:uid="{00000000-0005-0000-0000-000000000000}"/>
    <cellStyle name="Euro 2" xfId="27" xr:uid="{00000000-0005-0000-0000-000001000000}"/>
    <cellStyle name="Euro 3" xfId="28" xr:uid="{00000000-0005-0000-0000-000002000000}"/>
    <cellStyle name="Euro 4" xfId="29" xr:uid="{00000000-0005-0000-0000-000003000000}"/>
    <cellStyle name="Euro 5" xfId="26" xr:uid="{00000000-0005-0000-0000-000004000000}"/>
    <cellStyle name="Millares" xfId="8" builtinId="3"/>
    <cellStyle name="Millares [0]" xfId="86" builtinId="6"/>
    <cellStyle name="Millares [0] 10" xfId="84" xr:uid="{00000000-0005-0000-0000-000007000000}"/>
    <cellStyle name="Millares [0] 2" xfId="14" xr:uid="{00000000-0005-0000-0000-000008000000}"/>
    <cellStyle name="Millares [0] 2 2" xfId="31" xr:uid="{00000000-0005-0000-0000-000009000000}"/>
    <cellStyle name="Millares [0] 3" xfId="32" xr:uid="{00000000-0005-0000-0000-00000A000000}"/>
    <cellStyle name="Millares [0] 3 2" xfId="82" xr:uid="{00000000-0005-0000-0000-00000B000000}"/>
    <cellStyle name="Millares [0] 4" xfId="30" xr:uid="{00000000-0005-0000-0000-00000C000000}"/>
    <cellStyle name="Millares [0] 5" xfId="79" xr:uid="{00000000-0005-0000-0000-00000D000000}"/>
    <cellStyle name="Millares [0] 6" xfId="81" xr:uid="{00000000-0005-0000-0000-00000E000000}"/>
    <cellStyle name="Millares [0] 7" xfId="80" xr:uid="{00000000-0005-0000-0000-00000F000000}"/>
    <cellStyle name="Millares [0] 8" xfId="83" xr:uid="{00000000-0005-0000-0000-000010000000}"/>
    <cellStyle name="Millares 2" xfId="15" xr:uid="{00000000-0005-0000-0000-000011000000}"/>
    <cellStyle name="Millares 2 2" xfId="34" xr:uid="{00000000-0005-0000-0000-000012000000}"/>
    <cellStyle name="Millares 2 3" xfId="35" xr:uid="{00000000-0005-0000-0000-000013000000}"/>
    <cellStyle name="Millares 2 4" xfId="33" xr:uid="{00000000-0005-0000-0000-000014000000}"/>
    <cellStyle name="Millares 3" xfId="13" xr:uid="{00000000-0005-0000-0000-000015000000}"/>
    <cellStyle name="Millares 3 2" xfId="36" xr:uid="{00000000-0005-0000-0000-000016000000}"/>
    <cellStyle name="Millares 4" xfId="18" xr:uid="{00000000-0005-0000-0000-000017000000}"/>
    <cellStyle name="Millares 4 2" xfId="37" xr:uid="{00000000-0005-0000-0000-000018000000}"/>
    <cellStyle name="Moneda 2" xfId="38" xr:uid="{00000000-0005-0000-0000-000019000000}"/>
    <cellStyle name="Moneda 3" xfId="39" xr:uid="{00000000-0005-0000-0000-00001A000000}"/>
    <cellStyle name="Nivel 1,2.3,5,6,9" xfId="85" xr:uid="{00000000-0005-0000-0000-00001B000000}"/>
    <cellStyle name="Normal" xfId="0" builtinId="0"/>
    <cellStyle name="Normal 10" xfId="21" xr:uid="{00000000-0005-0000-0000-00001D000000}"/>
    <cellStyle name="Normal 10 2" xfId="22" xr:uid="{00000000-0005-0000-0000-00001E000000}"/>
    <cellStyle name="Normal 10 2 2" xfId="41" xr:uid="{00000000-0005-0000-0000-00001F000000}"/>
    <cellStyle name="Normal 10 3" xfId="40" xr:uid="{00000000-0005-0000-0000-000020000000}"/>
    <cellStyle name="Normal 11" xfId="42" xr:uid="{00000000-0005-0000-0000-000021000000}"/>
    <cellStyle name="Normal 11 2" xfId="43" xr:uid="{00000000-0005-0000-0000-000022000000}"/>
    <cellStyle name="Normal 12" xfId="44" xr:uid="{00000000-0005-0000-0000-000023000000}"/>
    <cellStyle name="Normal 12 2" xfId="45" xr:uid="{00000000-0005-0000-0000-000024000000}"/>
    <cellStyle name="Normal 13" xfId="46" xr:uid="{00000000-0005-0000-0000-000025000000}"/>
    <cellStyle name="Normal 13 2" xfId="47" xr:uid="{00000000-0005-0000-0000-000026000000}"/>
    <cellStyle name="Normal 14" xfId="24" xr:uid="{00000000-0005-0000-0000-000027000000}"/>
    <cellStyle name="Normal 14 2" xfId="48" xr:uid="{00000000-0005-0000-0000-000028000000}"/>
    <cellStyle name="Normal 15" xfId="23" xr:uid="{00000000-0005-0000-0000-000029000000}"/>
    <cellStyle name="Normal 15 2" xfId="49" xr:uid="{00000000-0005-0000-0000-00002A000000}"/>
    <cellStyle name="Normal 16" xfId="50" xr:uid="{00000000-0005-0000-0000-00002B000000}"/>
    <cellStyle name="Normal 16 2 2" xfId="11" xr:uid="{00000000-0005-0000-0000-00002C000000}"/>
    <cellStyle name="Normal 17 2" xfId="51" xr:uid="{00000000-0005-0000-0000-00002D000000}"/>
    <cellStyle name="Normal 18" xfId="52" xr:uid="{00000000-0005-0000-0000-00002E000000}"/>
    <cellStyle name="Normal 19 2" xfId="53" xr:uid="{00000000-0005-0000-0000-00002F000000}"/>
    <cellStyle name="Normal 2" xfId="6" xr:uid="{00000000-0005-0000-0000-000030000000}"/>
    <cellStyle name="Normal 2 2" xfId="16" xr:uid="{00000000-0005-0000-0000-000031000000}"/>
    <cellStyle name="Normal 2 2 2" xfId="56" xr:uid="{00000000-0005-0000-0000-000032000000}"/>
    <cellStyle name="Normal 2 2 3" xfId="55" xr:uid="{00000000-0005-0000-0000-000033000000}"/>
    <cellStyle name="Normal 2 3" xfId="57" xr:uid="{00000000-0005-0000-0000-000034000000}"/>
    <cellStyle name="Normal 2 4" xfId="54" xr:uid="{00000000-0005-0000-0000-000035000000}"/>
    <cellStyle name="Normal 20 2" xfId="58" xr:uid="{00000000-0005-0000-0000-000036000000}"/>
    <cellStyle name="Normal 21 2" xfId="59" xr:uid="{00000000-0005-0000-0000-000037000000}"/>
    <cellStyle name="Normal 22" xfId="4" xr:uid="{00000000-0005-0000-0000-000038000000}"/>
    <cellStyle name="Normal 22 2" xfId="60" xr:uid="{00000000-0005-0000-0000-000039000000}"/>
    <cellStyle name="Normal 23 2" xfId="61" xr:uid="{00000000-0005-0000-0000-00003A000000}"/>
    <cellStyle name="Normal 24 2" xfId="62" xr:uid="{00000000-0005-0000-0000-00003B000000}"/>
    <cellStyle name="Normal 25 2" xfId="63" xr:uid="{00000000-0005-0000-0000-00003C000000}"/>
    <cellStyle name="Normal 26 2" xfId="64" xr:uid="{00000000-0005-0000-0000-00003D000000}"/>
    <cellStyle name="Normal 27 2" xfId="65" xr:uid="{00000000-0005-0000-0000-00003E000000}"/>
    <cellStyle name="Normal 3" xfId="7" xr:uid="{00000000-0005-0000-0000-00003F000000}"/>
    <cellStyle name="Normal 3 2" xfId="67" xr:uid="{00000000-0005-0000-0000-000040000000}"/>
    <cellStyle name="Normal 3 3" xfId="66" xr:uid="{00000000-0005-0000-0000-000041000000}"/>
    <cellStyle name="Normal 31" xfId="68" xr:uid="{00000000-0005-0000-0000-000042000000}"/>
    <cellStyle name="Normal 4" xfId="1" xr:uid="{00000000-0005-0000-0000-000043000000}"/>
    <cellStyle name="Normal 4 2" xfId="70" xr:uid="{00000000-0005-0000-0000-000044000000}"/>
    <cellStyle name="Normal 4 3" xfId="69" xr:uid="{00000000-0005-0000-0000-000045000000}"/>
    <cellStyle name="Normal 42" xfId="2" xr:uid="{00000000-0005-0000-0000-000046000000}"/>
    <cellStyle name="Normal 44" xfId="3" xr:uid="{00000000-0005-0000-0000-000047000000}"/>
    <cellStyle name="Normal 5" xfId="9" xr:uid="{00000000-0005-0000-0000-000048000000}"/>
    <cellStyle name="Normal 5 2" xfId="71" xr:uid="{00000000-0005-0000-0000-000049000000}"/>
    <cellStyle name="Normal 5 3" xfId="72" xr:uid="{00000000-0005-0000-0000-00004A000000}"/>
    <cellStyle name="Normal 5 4" xfId="25" xr:uid="{00000000-0005-0000-0000-00004B000000}"/>
    <cellStyle name="Normal 6" xfId="12" xr:uid="{00000000-0005-0000-0000-00004C000000}"/>
    <cellStyle name="Normal 6 2" xfId="74" xr:uid="{00000000-0005-0000-0000-00004D000000}"/>
    <cellStyle name="Normal 6 3" xfId="73" xr:uid="{00000000-0005-0000-0000-00004E000000}"/>
    <cellStyle name="Normal 7" xfId="10" xr:uid="{00000000-0005-0000-0000-00004F000000}"/>
    <cellStyle name="Normal 7 2" xfId="75" xr:uid="{00000000-0005-0000-0000-000050000000}"/>
    <cellStyle name="Normal 8" xfId="19" xr:uid="{00000000-0005-0000-0000-000051000000}"/>
    <cellStyle name="Normal 8 2" xfId="76" xr:uid="{00000000-0005-0000-0000-000052000000}"/>
    <cellStyle name="Normal 8 3" xfId="77" xr:uid="{00000000-0005-0000-0000-000053000000}"/>
    <cellStyle name="Normal 9" xfId="5" xr:uid="{00000000-0005-0000-0000-000054000000}"/>
    <cellStyle name="Normal 9 2" xfId="78" xr:uid="{00000000-0005-0000-0000-000055000000}"/>
    <cellStyle name="Porcentaje 2" xfId="17" xr:uid="{00000000-0005-0000-0000-000056000000}"/>
  </cellStyles>
  <dxfs count="0"/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8DBE5-676A-4F94-B517-8CBF994D9E99}">
  <dimension ref="A1:AL508"/>
  <sheetViews>
    <sheetView tabSelected="1" topLeftCell="A186" workbookViewId="0">
      <selection activeCell="F197" sqref="F197"/>
    </sheetView>
  </sheetViews>
  <sheetFormatPr baseColWidth="10" defaultRowHeight="15" x14ac:dyDescent="0.25"/>
  <cols>
    <col min="1" max="1" width="20" style="16" customWidth="1"/>
    <col min="2" max="2" width="43.5703125" style="17" customWidth="1"/>
    <col min="3" max="3" width="18.5703125" style="18" customWidth="1"/>
    <col min="4" max="5" width="17.7109375" style="18" customWidth="1"/>
    <col min="6" max="6" width="16.85546875" style="2" customWidth="1"/>
    <col min="7" max="7" width="17.7109375" style="2" customWidth="1"/>
    <col min="8" max="8" width="20.140625" style="2" customWidth="1"/>
    <col min="9" max="9" width="18.140625" style="2" customWidth="1"/>
    <col min="10" max="10" width="17.85546875" style="2" customWidth="1"/>
    <col min="11" max="11" width="18" style="2" customWidth="1"/>
    <col min="12" max="12" width="20.7109375" style="2" customWidth="1"/>
    <col min="13" max="13" width="20.85546875" customWidth="1"/>
    <col min="14" max="14" width="18.140625" customWidth="1"/>
  </cols>
  <sheetData>
    <row r="1" spans="1:13" ht="11.25" customHeight="1" x14ac:dyDescent="0.25"/>
    <row r="2" spans="1:13" ht="20.25" x14ac:dyDescent="0.3">
      <c r="A2" s="68" t="s">
        <v>11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3" ht="20.25" x14ac:dyDescent="0.3">
      <c r="A3" s="69" t="s">
        <v>670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19"/>
      <c r="M3" s="20"/>
    </row>
    <row r="4" spans="1:13" ht="14.25" customHeight="1" x14ac:dyDescent="0.3">
      <c r="A4" s="21"/>
      <c r="B4" s="22"/>
      <c r="C4" s="23"/>
      <c r="D4" s="23"/>
      <c r="E4" s="23"/>
      <c r="F4" s="23"/>
      <c r="G4" s="23"/>
      <c r="H4" s="23"/>
      <c r="I4" s="23"/>
      <c r="J4" s="23"/>
      <c r="K4" s="23"/>
      <c r="L4" s="24"/>
      <c r="M4" s="15"/>
    </row>
    <row r="5" spans="1:13" ht="29.25" customHeight="1" x14ac:dyDescent="0.25">
      <c r="A5" s="25" t="s">
        <v>0</v>
      </c>
      <c r="B5" s="14" t="s">
        <v>1</v>
      </c>
      <c r="C5" s="3" t="s">
        <v>6</v>
      </c>
      <c r="D5" s="3" t="s">
        <v>4</v>
      </c>
      <c r="E5" s="4" t="s">
        <v>3</v>
      </c>
      <c r="F5" s="3" t="s">
        <v>2</v>
      </c>
      <c r="G5" s="3" t="s">
        <v>12</v>
      </c>
      <c r="H5" s="5" t="s">
        <v>7</v>
      </c>
      <c r="I5" s="6" t="s">
        <v>9</v>
      </c>
      <c r="J5" s="3" t="s">
        <v>8</v>
      </c>
      <c r="K5" s="7" t="s">
        <v>10</v>
      </c>
      <c r="L5" s="64" t="s">
        <v>669</v>
      </c>
    </row>
    <row r="6" spans="1:13" s="26" customFormat="1" ht="17.25" customHeight="1" x14ac:dyDescent="0.25">
      <c r="A6" s="27">
        <v>0</v>
      </c>
      <c r="B6" s="28" t="s">
        <v>5</v>
      </c>
      <c r="C6" s="29">
        <f>+C8+C191+C263+C289</f>
        <v>202533541757</v>
      </c>
      <c r="D6" s="29">
        <f t="shared" ref="D6:K6" si="0">+D8+D191+D263+D289</f>
        <v>27385214702.630001</v>
      </c>
      <c r="E6" s="29">
        <f t="shared" si="0"/>
        <v>1562291494</v>
      </c>
      <c r="F6" s="29">
        <f t="shared" si="0"/>
        <v>33071731441.489998</v>
      </c>
      <c r="G6" s="29">
        <f t="shared" si="0"/>
        <v>-33071731441.489998</v>
      </c>
      <c r="H6" s="29">
        <f t="shared" si="0"/>
        <v>228356464965.63</v>
      </c>
      <c r="I6" s="29">
        <f t="shared" si="0"/>
        <v>121566776286.94002</v>
      </c>
      <c r="J6" s="29">
        <f t="shared" si="0"/>
        <v>106789688678.68999</v>
      </c>
      <c r="K6" s="29">
        <f t="shared" si="0"/>
        <v>63830433060.719994</v>
      </c>
      <c r="L6" s="30"/>
    </row>
    <row r="7" spans="1:13" x14ac:dyDescent="0.25">
      <c r="A7" s="31"/>
      <c r="B7" s="32"/>
      <c r="C7" s="33"/>
      <c r="D7" s="33"/>
      <c r="E7" s="33"/>
      <c r="F7" s="33"/>
      <c r="G7" s="33"/>
      <c r="H7" s="33"/>
      <c r="I7" s="33"/>
      <c r="J7" s="33"/>
      <c r="K7" s="33"/>
      <c r="L7" s="34"/>
    </row>
    <row r="8" spans="1:13" s="45" customFormat="1" ht="15" customHeight="1" x14ac:dyDescent="0.25">
      <c r="A8" s="39" t="s">
        <v>17</v>
      </c>
      <c r="B8" s="39" t="s">
        <v>464</v>
      </c>
      <c r="C8" s="35">
        <v>29047429416</v>
      </c>
      <c r="D8" s="35">
        <v>725486929.87</v>
      </c>
      <c r="E8" s="35">
        <v>965483733.60000002</v>
      </c>
      <c r="F8" s="35">
        <v>133564465</v>
      </c>
      <c r="G8" s="35">
        <v>-133564465</v>
      </c>
      <c r="H8" s="35">
        <v>28807432612.27</v>
      </c>
      <c r="I8" s="35">
        <v>17020929332.66</v>
      </c>
      <c r="J8" s="35">
        <v>11786503279.610001</v>
      </c>
      <c r="K8" s="35">
        <v>16472507254.450001</v>
      </c>
      <c r="L8" s="65"/>
    </row>
    <row r="9" spans="1:13" s="46" customFormat="1" x14ac:dyDescent="0.25">
      <c r="A9" s="12" t="s">
        <v>18</v>
      </c>
      <c r="B9" s="12" t="s">
        <v>19</v>
      </c>
      <c r="C9" s="13">
        <v>9676713935</v>
      </c>
      <c r="D9" s="13">
        <v>48302699.870000005</v>
      </c>
      <c r="E9" s="13">
        <v>109520880.34</v>
      </c>
      <c r="F9" s="13">
        <v>750000</v>
      </c>
      <c r="G9" s="13">
        <v>0</v>
      </c>
      <c r="H9" s="13">
        <v>9616245754.5300007</v>
      </c>
      <c r="I9" s="13">
        <v>6239516696</v>
      </c>
      <c r="J9" s="13">
        <v>3376729058.5300007</v>
      </c>
      <c r="K9" s="13">
        <v>6239516696</v>
      </c>
      <c r="L9" s="65"/>
    </row>
    <row r="10" spans="1:13" s="46" customFormat="1" x14ac:dyDescent="0.25">
      <c r="A10" s="12" t="s">
        <v>20</v>
      </c>
      <c r="B10" s="12" t="s">
        <v>21</v>
      </c>
      <c r="C10" s="13">
        <v>6617818279</v>
      </c>
      <c r="D10" s="13">
        <v>48302699.870000005</v>
      </c>
      <c r="E10" s="13">
        <v>92356624.340000004</v>
      </c>
      <c r="F10" s="13">
        <v>750000</v>
      </c>
      <c r="G10" s="13">
        <v>0</v>
      </c>
      <c r="H10" s="13">
        <v>6574514354.5299997</v>
      </c>
      <c r="I10" s="13">
        <v>4541554788</v>
      </c>
      <c r="J10" s="13">
        <v>2032959566.5299997</v>
      </c>
      <c r="K10" s="13">
        <v>4541554788</v>
      </c>
      <c r="L10" s="65"/>
    </row>
    <row r="11" spans="1:13" s="46" customFormat="1" x14ac:dyDescent="0.25">
      <c r="A11" s="12" t="s">
        <v>22</v>
      </c>
      <c r="B11" s="12" t="s">
        <v>23</v>
      </c>
      <c r="C11" s="13">
        <v>4153891700</v>
      </c>
      <c r="D11" s="13">
        <v>24151349.93</v>
      </c>
      <c r="E11" s="13">
        <v>0</v>
      </c>
      <c r="F11" s="13">
        <v>750000</v>
      </c>
      <c r="G11" s="13">
        <v>0</v>
      </c>
      <c r="H11" s="13">
        <v>4178793049.9299998</v>
      </c>
      <c r="I11" s="13">
        <v>3493769811</v>
      </c>
      <c r="J11" s="13">
        <v>685023238.92999983</v>
      </c>
      <c r="K11" s="13">
        <v>3493769811</v>
      </c>
      <c r="L11" s="65"/>
    </row>
    <row r="12" spans="1:13" s="46" customFormat="1" x14ac:dyDescent="0.25">
      <c r="A12" s="12" t="s">
        <v>24</v>
      </c>
      <c r="B12" s="12" t="s">
        <v>25</v>
      </c>
      <c r="C12" s="13">
        <v>4153891700</v>
      </c>
      <c r="D12" s="13">
        <v>24151349.93</v>
      </c>
      <c r="E12" s="13">
        <v>0</v>
      </c>
      <c r="F12" s="13">
        <v>750000</v>
      </c>
      <c r="G12" s="13">
        <v>0</v>
      </c>
      <c r="H12" s="13">
        <v>4178793049.9299998</v>
      </c>
      <c r="I12" s="13">
        <v>3493769811</v>
      </c>
      <c r="J12" s="13">
        <v>685023238.92999983</v>
      </c>
      <c r="K12" s="13">
        <v>3493769811</v>
      </c>
      <c r="L12" s="65"/>
    </row>
    <row r="13" spans="1:13" s="47" customFormat="1" x14ac:dyDescent="0.25">
      <c r="A13" s="8" t="s">
        <v>26</v>
      </c>
      <c r="B13" s="8" t="s">
        <v>27</v>
      </c>
      <c r="C13" s="9">
        <v>2750828000</v>
      </c>
      <c r="D13" s="9">
        <v>0</v>
      </c>
      <c r="E13" s="9">
        <v>0</v>
      </c>
      <c r="F13" s="9">
        <v>0</v>
      </c>
      <c r="G13" s="9">
        <v>0</v>
      </c>
      <c r="H13" s="9">
        <v>2750828000</v>
      </c>
      <c r="I13" s="9">
        <v>2426842527</v>
      </c>
      <c r="J13" s="9">
        <v>323985473</v>
      </c>
      <c r="K13" s="9">
        <v>2426842527</v>
      </c>
      <c r="L13" s="65">
        <f>+I13-K13</f>
        <v>0</v>
      </c>
    </row>
    <row r="14" spans="1:13" s="47" customFormat="1" x14ac:dyDescent="0.25">
      <c r="A14" s="8" t="s">
        <v>28</v>
      </c>
      <c r="B14" s="8" t="s">
        <v>465</v>
      </c>
      <c r="C14" s="9">
        <v>225740400</v>
      </c>
      <c r="D14" s="9">
        <v>0</v>
      </c>
      <c r="E14" s="9">
        <v>0</v>
      </c>
      <c r="F14" s="9">
        <v>0</v>
      </c>
      <c r="G14" s="9">
        <v>0</v>
      </c>
      <c r="H14" s="9">
        <v>225740400</v>
      </c>
      <c r="I14" s="9">
        <v>221080098</v>
      </c>
      <c r="J14" s="9">
        <v>4660302</v>
      </c>
      <c r="K14" s="9">
        <v>221080098</v>
      </c>
      <c r="L14" s="65">
        <f t="shared" ref="L14:L44" si="1">+I14-K14</f>
        <v>0</v>
      </c>
    </row>
    <row r="15" spans="1:13" s="47" customFormat="1" x14ac:dyDescent="0.25">
      <c r="A15" s="8" t="s">
        <v>29</v>
      </c>
      <c r="B15" s="8" t="s">
        <v>30</v>
      </c>
      <c r="C15" s="9">
        <v>23544000</v>
      </c>
      <c r="D15" s="9">
        <v>0</v>
      </c>
      <c r="E15" s="9">
        <v>0</v>
      </c>
      <c r="F15" s="9">
        <v>750000</v>
      </c>
      <c r="G15" s="9">
        <v>0</v>
      </c>
      <c r="H15" s="9">
        <v>24294000</v>
      </c>
      <c r="I15" s="9">
        <v>24291144</v>
      </c>
      <c r="J15" s="9">
        <v>2856</v>
      </c>
      <c r="K15" s="9">
        <v>24291144</v>
      </c>
      <c r="L15" s="65">
        <f t="shared" si="1"/>
        <v>0</v>
      </c>
    </row>
    <row r="16" spans="1:13" s="47" customFormat="1" x14ac:dyDescent="0.25">
      <c r="A16" s="8" t="s">
        <v>31</v>
      </c>
      <c r="B16" s="8" t="s">
        <v>32</v>
      </c>
      <c r="C16" s="9">
        <v>45362000</v>
      </c>
      <c r="D16" s="9">
        <v>0</v>
      </c>
      <c r="E16" s="9">
        <v>0</v>
      </c>
      <c r="F16" s="9">
        <v>0</v>
      </c>
      <c r="G16" s="9">
        <v>0</v>
      </c>
      <c r="H16" s="9">
        <v>45362000</v>
      </c>
      <c r="I16" s="9">
        <v>43232400</v>
      </c>
      <c r="J16" s="9">
        <v>2129600</v>
      </c>
      <c r="K16" s="9">
        <v>43232400</v>
      </c>
      <c r="L16" s="65">
        <f t="shared" si="1"/>
        <v>0</v>
      </c>
    </row>
    <row r="17" spans="1:12" s="47" customFormat="1" x14ac:dyDescent="0.25">
      <c r="A17" s="8" t="s">
        <v>33</v>
      </c>
      <c r="B17" s="8" t="s">
        <v>34</v>
      </c>
      <c r="C17" s="9">
        <v>265488000</v>
      </c>
      <c r="D17" s="9">
        <v>0</v>
      </c>
      <c r="E17" s="9">
        <v>0</v>
      </c>
      <c r="F17" s="9">
        <v>0</v>
      </c>
      <c r="G17" s="9">
        <v>0</v>
      </c>
      <c r="H17" s="9">
        <v>265488000</v>
      </c>
      <c r="I17" s="9">
        <v>253829167</v>
      </c>
      <c r="J17" s="9">
        <v>11658833</v>
      </c>
      <c r="K17" s="9">
        <v>253829167</v>
      </c>
      <c r="L17" s="65">
        <f t="shared" si="1"/>
        <v>0</v>
      </c>
    </row>
    <row r="18" spans="1:12" s="47" customFormat="1" x14ac:dyDescent="0.25">
      <c r="A18" s="8" t="s">
        <v>35</v>
      </c>
      <c r="B18" s="8" t="s">
        <v>36</v>
      </c>
      <c r="C18" s="9">
        <v>41572400</v>
      </c>
      <c r="D18" s="9">
        <v>0</v>
      </c>
      <c r="E18" s="9">
        <v>0</v>
      </c>
      <c r="F18" s="9">
        <v>0</v>
      </c>
      <c r="G18" s="9">
        <v>0</v>
      </c>
      <c r="H18" s="9">
        <v>41572400</v>
      </c>
      <c r="I18" s="9">
        <v>36117975</v>
      </c>
      <c r="J18" s="9">
        <v>5454425</v>
      </c>
      <c r="K18" s="9">
        <v>36117975</v>
      </c>
      <c r="L18" s="65">
        <f t="shared" si="1"/>
        <v>0</v>
      </c>
    </row>
    <row r="19" spans="1:12" s="46" customFormat="1" x14ac:dyDescent="0.25">
      <c r="A19" s="12" t="s">
        <v>37</v>
      </c>
      <c r="B19" s="12" t="s">
        <v>38</v>
      </c>
      <c r="C19" s="13">
        <v>801356900</v>
      </c>
      <c r="D19" s="13">
        <v>24151349.93</v>
      </c>
      <c r="E19" s="13">
        <v>0</v>
      </c>
      <c r="F19" s="13">
        <v>0</v>
      </c>
      <c r="G19" s="13">
        <v>0</v>
      </c>
      <c r="H19" s="13">
        <v>825508249.92999995</v>
      </c>
      <c r="I19" s="13">
        <v>488376500</v>
      </c>
      <c r="J19" s="13">
        <v>337131749.92999995</v>
      </c>
      <c r="K19" s="13">
        <v>488376500</v>
      </c>
      <c r="L19" s="65">
        <f t="shared" si="1"/>
        <v>0</v>
      </c>
    </row>
    <row r="20" spans="1:12" s="47" customFormat="1" x14ac:dyDescent="0.25">
      <c r="A20" s="8" t="s">
        <v>39</v>
      </c>
      <c r="B20" s="8" t="s">
        <v>40</v>
      </c>
      <c r="C20" s="9">
        <v>279538800</v>
      </c>
      <c r="D20" s="9">
        <v>0</v>
      </c>
      <c r="E20" s="9">
        <v>0</v>
      </c>
      <c r="F20" s="9">
        <v>0</v>
      </c>
      <c r="G20" s="9">
        <v>0</v>
      </c>
      <c r="H20" s="9">
        <v>279538800</v>
      </c>
      <c r="I20" s="9">
        <v>274344390</v>
      </c>
      <c r="J20" s="9">
        <v>5194410</v>
      </c>
      <c r="K20" s="9">
        <v>274344390</v>
      </c>
      <c r="L20" s="65">
        <f t="shared" si="1"/>
        <v>0</v>
      </c>
    </row>
    <row r="21" spans="1:12" s="47" customFormat="1" x14ac:dyDescent="0.25">
      <c r="A21" s="8" t="s">
        <v>41</v>
      </c>
      <c r="B21" s="8" t="s">
        <v>42</v>
      </c>
      <c r="C21" s="9">
        <v>210818100</v>
      </c>
      <c r="D21" s="9">
        <v>0</v>
      </c>
      <c r="E21" s="9">
        <v>0</v>
      </c>
      <c r="F21" s="9">
        <v>0</v>
      </c>
      <c r="G21" s="9">
        <v>0</v>
      </c>
      <c r="H21" s="9">
        <v>210818100</v>
      </c>
      <c r="I21" s="9">
        <v>50381154</v>
      </c>
      <c r="J21" s="9">
        <v>160436946</v>
      </c>
      <c r="K21" s="9">
        <v>50381154</v>
      </c>
      <c r="L21" s="65">
        <f t="shared" si="1"/>
        <v>0</v>
      </c>
    </row>
    <row r="22" spans="1:12" s="47" customFormat="1" x14ac:dyDescent="0.25">
      <c r="A22" s="8" t="s">
        <v>466</v>
      </c>
      <c r="B22" s="8" t="s">
        <v>43</v>
      </c>
      <c r="C22" s="9">
        <v>311000000</v>
      </c>
      <c r="D22" s="9">
        <v>24151349.93</v>
      </c>
      <c r="E22" s="9">
        <v>0</v>
      </c>
      <c r="F22" s="9">
        <v>0</v>
      </c>
      <c r="G22" s="9">
        <v>0</v>
      </c>
      <c r="H22" s="9">
        <v>335151349.93000001</v>
      </c>
      <c r="I22" s="9">
        <v>163650956</v>
      </c>
      <c r="J22" s="9">
        <v>171500393.93000001</v>
      </c>
      <c r="K22" s="9">
        <v>163650956</v>
      </c>
      <c r="L22" s="65">
        <f t="shared" si="1"/>
        <v>0</v>
      </c>
    </row>
    <row r="23" spans="1:12" s="46" customFormat="1" x14ac:dyDescent="0.25">
      <c r="A23" s="12" t="s">
        <v>46</v>
      </c>
      <c r="B23" s="12" t="s">
        <v>47</v>
      </c>
      <c r="C23" s="13">
        <v>1250007079</v>
      </c>
      <c r="D23" s="13">
        <v>0</v>
      </c>
      <c r="E23" s="13">
        <v>92356624.340000004</v>
      </c>
      <c r="F23" s="13">
        <v>0</v>
      </c>
      <c r="G23" s="13">
        <v>0</v>
      </c>
      <c r="H23" s="13">
        <v>1157650454.6600001</v>
      </c>
      <c r="I23" s="13">
        <v>783779008</v>
      </c>
      <c r="J23" s="13">
        <v>373871446.66000009</v>
      </c>
      <c r="K23" s="13">
        <v>783779008</v>
      </c>
      <c r="L23" s="65">
        <f t="shared" si="1"/>
        <v>0</v>
      </c>
    </row>
    <row r="24" spans="1:12" s="46" customFormat="1" x14ac:dyDescent="0.25">
      <c r="A24" s="8" t="s">
        <v>48</v>
      </c>
      <c r="B24" s="8" t="s">
        <v>49</v>
      </c>
      <c r="C24" s="9">
        <v>353722466</v>
      </c>
      <c r="D24" s="9">
        <v>0</v>
      </c>
      <c r="E24" s="9">
        <v>0</v>
      </c>
      <c r="F24" s="9">
        <v>0</v>
      </c>
      <c r="G24" s="9">
        <v>0</v>
      </c>
      <c r="H24" s="9">
        <v>353722466</v>
      </c>
      <c r="I24" s="9">
        <v>328850181</v>
      </c>
      <c r="J24" s="9">
        <v>24872285</v>
      </c>
      <c r="K24" s="9">
        <v>328850181</v>
      </c>
      <c r="L24" s="65">
        <f t="shared" si="1"/>
        <v>0</v>
      </c>
    </row>
    <row r="25" spans="1:12" s="47" customFormat="1" x14ac:dyDescent="0.25">
      <c r="A25" s="8" t="s">
        <v>50</v>
      </c>
      <c r="B25" s="8" t="s">
        <v>51</v>
      </c>
      <c r="C25" s="9">
        <v>34650000</v>
      </c>
      <c r="D25" s="9">
        <v>0</v>
      </c>
      <c r="E25" s="9">
        <v>0</v>
      </c>
      <c r="F25" s="9">
        <v>0</v>
      </c>
      <c r="G25" s="9">
        <v>0</v>
      </c>
      <c r="H25" s="9">
        <v>34650000</v>
      </c>
      <c r="I25" s="9">
        <v>13929300</v>
      </c>
      <c r="J25" s="9">
        <v>20720700</v>
      </c>
      <c r="K25" s="9">
        <v>13929300</v>
      </c>
      <c r="L25" s="65">
        <f t="shared" si="1"/>
        <v>0</v>
      </c>
    </row>
    <row r="26" spans="1:12" s="46" customFormat="1" x14ac:dyDescent="0.25">
      <c r="A26" s="8" t="s">
        <v>52</v>
      </c>
      <c r="B26" s="8" t="s">
        <v>53</v>
      </c>
      <c r="C26" s="9">
        <v>289402613</v>
      </c>
      <c r="D26" s="9">
        <v>0</v>
      </c>
      <c r="E26" s="9">
        <v>0</v>
      </c>
      <c r="F26" s="9">
        <v>0</v>
      </c>
      <c r="G26" s="9">
        <v>0</v>
      </c>
      <c r="H26" s="9">
        <v>289402613</v>
      </c>
      <c r="I26" s="9">
        <v>22471451.34</v>
      </c>
      <c r="J26" s="9">
        <v>266931161.66</v>
      </c>
      <c r="K26" s="9">
        <v>22471451.34</v>
      </c>
      <c r="L26" s="65">
        <f t="shared" si="1"/>
        <v>0</v>
      </c>
    </row>
    <row r="27" spans="1:12" s="47" customFormat="1" x14ac:dyDescent="0.25">
      <c r="A27" s="8" t="s">
        <v>467</v>
      </c>
      <c r="B27" s="8" t="s">
        <v>468</v>
      </c>
      <c r="C27" s="9">
        <v>340000000</v>
      </c>
      <c r="D27" s="9">
        <v>0</v>
      </c>
      <c r="E27" s="9">
        <v>92356624.340000004</v>
      </c>
      <c r="F27" s="9">
        <v>0</v>
      </c>
      <c r="G27" s="9">
        <v>0</v>
      </c>
      <c r="H27" s="9">
        <v>247643375.66</v>
      </c>
      <c r="I27" s="9">
        <v>247643375.66</v>
      </c>
      <c r="J27" s="9">
        <v>0</v>
      </c>
      <c r="K27" s="9">
        <v>247643375.66</v>
      </c>
      <c r="L27" s="65">
        <f t="shared" si="1"/>
        <v>0</v>
      </c>
    </row>
    <row r="28" spans="1:12" s="47" customFormat="1" x14ac:dyDescent="0.25">
      <c r="A28" s="8" t="s">
        <v>54</v>
      </c>
      <c r="B28" s="8" t="s">
        <v>55</v>
      </c>
      <c r="C28" s="9">
        <v>149760000</v>
      </c>
      <c r="D28" s="9">
        <v>0</v>
      </c>
      <c r="E28" s="9">
        <v>0</v>
      </c>
      <c r="F28" s="9">
        <v>0</v>
      </c>
      <c r="G28" s="9">
        <v>0</v>
      </c>
      <c r="H28" s="9">
        <v>149760000</v>
      </c>
      <c r="I28" s="9">
        <v>111981900</v>
      </c>
      <c r="J28" s="9">
        <v>37778100</v>
      </c>
      <c r="K28" s="9">
        <v>111981900</v>
      </c>
      <c r="L28" s="65">
        <f t="shared" si="1"/>
        <v>0</v>
      </c>
    </row>
    <row r="29" spans="1:12" s="47" customFormat="1" x14ac:dyDescent="0.25">
      <c r="A29" s="8" t="s">
        <v>56</v>
      </c>
      <c r="B29" s="8" t="s">
        <v>57</v>
      </c>
      <c r="C29" s="9">
        <v>70539000</v>
      </c>
      <c r="D29" s="9">
        <v>0</v>
      </c>
      <c r="E29" s="9">
        <v>0</v>
      </c>
      <c r="F29" s="9">
        <v>0</v>
      </c>
      <c r="G29" s="9">
        <v>0</v>
      </c>
      <c r="H29" s="9">
        <v>70539000</v>
      </c>
      <c r="I29" s="9">
        <v>50439900</v>
      </c>
      <c r="J29" s="9">
        <v>20099100</v>
      </c>
      <c r="K29" s="9">
        <v>50439900</v>
      </c>
      <c r="L29" s="65">
        <f t="shared" si="1"/>
        <v>0</v>
      </c>
    </row>
    <row r="30" spans="1:12" s="47" customFormat="1" x14ac:dyDescent="0.25">
      <c r="A30" s="8" t="s">
        <v>58</v>
      </c>
      <c r="B30" s="8" t="s">
        <v>59</v>
      </c>
      <c r="C30" s="9">
        <v>7160000</v>
      </c>
      <c r="D30" s="9">
        <v>0</v>
      </c>
      <c r="E30" s="9">
        <v>0</v>
      </c>
      <c r="F30" s="9">
        <v>0</v>
      </c>
      <c r="G30" s="9">
        <v>0</v>
      </c>
      <c r="H30" s="9">
        <v>7160000</v>
      </c>
      <c r="I30" s="9">
        <v>5077400</v>
      </c>
      <c r="J30" s="9">
        <v>2082600</v>
      </c>
      <c r="K30" s="9">
        <v>5077400</v>
      </c>
      <c r="L30" s="65">
        <f t="shared" si="1"/>
        <v>0</v>
      </c>
    </row>
    <row r="31" spans="1:12" s="47" customFormat="1" x14ac:dyDescent="0.25">
      <c r="A31" s="8" t="s">
        <v>60</v>
      </c>
      <c r="B31" s="8" t="s">
        <v>61</v>
      </c>
      <c r="C31" s="9">
        <v>4773000</v>
      </c>
      <c r="D31" s="9">
        <v>0</v>
      </c>
      <c r="E31" s="9">
        <v>0</v>
      </c>
      <c r="F31" s="9">
        <v>0</v>
      </c>
      <c r="G31" s="9">
        <v>0</v>
      </c>
      <c r="H31" s="9">
        <v>4773000</v>
      </c>
      <c r="I31" s="9">
        <v>3385500</v>
      </c>
      <c r="J31" s="9">
        <v>1387500</v>
      </c>
      <c r="K31" s="9">
        <v>3385500</v>
      </c>
      <c r="L31" s="65">
        <f t="shared" si="1"/>
        <v>0</v>
      </c>
    </row>
    <row r="32" spans="1:12" s="46" customFormat="1" x14ac:dyDescent="0.25">
      <c r="A32" s="12" t="s">
        <v>62</v>
      </c>
      <c r="B32" s="12" t="s">
        <v>63</v>
      </c>
      <c r="C32" s="13">
        <v>1213919500</v>
      </c>
      <c r="D32" s="13">
        <v>24151349.940000001</v>
      </c>
      <c r="E32" s="13">
        <v>0</v>
      </c>
      <c r="F32" s="13">
        <v>0</v>
      </c>
      <c r="G32" s="13">
        <v>0</v>
      </c>
      <c r="H32" s="13">
        <v>1238070849.9400001</v>
      </c>
      <c r="I32" s="13">
        <v>264005969</v>
      </c>
      <c r="J32" s="13">
        <v>974064880.94000006</v>
      </c>
      <c r="K32" s="13">
        <v>264005969</v>
      </c>
      <c r="L32" s="65">
        <f t="shared" si="1"/>
        <v>0</v>
      </c>
    </row>
    <row r="33" spans="1:12" s="46" customFormat="1" x14ac:dyDescent="0.25">
      <c r="A33" s="12" t="s">
        <v>64</v>
      </c>
      <c r="B33" s="12" t="s">
        <v>38</v>
      </c>
      <c r="C33" s="13">
        <v>968544900</v>
      </c>
      <c r="D33" s="13">
        <v>24151349.940000001</v>
      </c>
      <c r="E33" s="13">
        <v>0</v>
      </c>
      <c r="F33" s="13">
        <v>0</v>
      </c>
      <c r="G33" s="13">
        <v>0</v>
      </c>
      <c r="H33" s="13">
        <v>992696249.94000006</v>
      </c>
      <c r="I33" s="13">
        <v>228809569</v>
      </c>
      <c r="J33" s="13">
        <v>763886680.94000006</v>
      </c>
      <c r="K33" s="13">
        <v>228809569</v>
      </c>
      <c r="L33" s="65">
        <f t="shared" si="1"/>
        <v>0</v>
      </c>
    </row>
    <row r="34" spans="1:12" s="47" customFormat="1" x14ac:dyDescent="0.25">
      <c r="A34" s="8" t="s">
        <v>65</v>
      </c>
      <c r="B34" s="8" t="s">
        <v>96</v>
      </c>
      <c r="C34" s="9">
        <v>510165600</v>
      </c>
      <c r="D34" s="9">
        <v>0</v>
      </c>
      <c r="E34" s="9">
        <v>0</v>
      </c>
      <c r="F34" s="9">
        <v>0</v>
      </c>
      <c r="G34" s="9">
        <v>0</v>
      </c>
      <c r="H34" s="9">
        <v>510165600</v>
      </c>
      <c r="I34" s="9">
        <v>36534011</v>
      </c>
      <c r="J34" s="9">
        <v>473631589</v>
      </c>
      <c r="K34" s="9">
        <v>36534011</v>
      </c>
      <c r="L34" s="65">
        <f t="shared" si="1"/>
        <v>0</v>
      </c>
    </row>
    <row r="35" spans="1:12" s="46" customFormat="1" x14ac:dyDescent="0.25">
      <c r="A35" s="8" t="s">
        <v>469</v>
      </c>
      <c r="B35" s="8" t="s">
        <v>66</v>
      </c>
      <c r="C35" s="9">
        <v>311000000</v>
      </c>
      <c r="D35" s="9">
        <v>24151349.940000001</v>
      </c>
      <c r="E35" s="9">
        <v>0</v>
      </c>
      <c r="F35" s="9">
        <v>0</v>
      </c>
      <c r="G35" s="9">
        <v>0</v>
      </c>
      <c r="H35" s="9">
        <v>335151349.94</v>
      </c>
      <c r="I35" s="9">
        <v>130871352</v>
      </c>
      <c r="J35" s="9">
        <v>204279997.94</v>
      </c>
      <c r="K35" s="9">
        <v>130871352</v>
      </c>
      <c r="L35" s="65">
        <f t="shared" si="1"/>
        <v>0</v>
      </c>
    </row>
    <row r="36" spans="1:12" s="46" customFormat="1" x14ac:dyDescent="0.25">
      <c r="A36" s="8" t="s">
        <v>68</v>
      </c>
      <c r="B36" s="8" t="s">
        <v>67</v>
      </c>
      <c r="C36" s="9">
        <v>131541400</v>
      </c>
      <c r="D36" s="9">
        <v>0</v>
      </c>
      <c r="E36" s="9">
        <v>0</v>
      </c>
      <c r="F36" s="9">
        <v>0</v>
      </c>
      <c r="G36" s="9">
        <v>0</v>
      </c>
      <c r="H36" s="9">
        <v>131541400</v>
      </c>
      <c r="I36" s="9">
        <v>46626747</v>
      </c>
      <c r="J36" s="9">
        <v>84914653</v>
      </c>
      <c r="K36" s="9">
        <v>46626747</v>
      </c>
      <c r="L36" s="65">
        <f t="shared" si="1"/>
        <v>0</v>
      </c>
    </row>
    <row r="37" spans="1:12" s="47" customFormat="1" x14ac:dyDescent="0.25">
      <c r="A37" s="8" t="s">
        <v>315</v>
      </c>
      <c r="B37" s="8" t="s">
        <v>69</v>
      </c>
      <c r="C37" s="9">
        <v>15837900</v>
      </c>
      <c r="D37" s="9">
        <v>0</v>
      </c>
      <c r="E37" s="9">
        <v>0</v>
      </c>
      <c r="F37" s="9">
        <v>0</v>
      </c>
      <c r="G37" s="9">
        <v>0</v>
      </c>
      <c r="H37" s="9">
        <v>15837900</v>
      </c>
      <c r="I37" s="9">
        <v>14777459</v>
      </c>
      <c r="J37" s="9">
        <v>1060441</v>
      </c>
      <c r="K37" s="9">
        <v>14777459</v>
      </c>
      <c r="L37" s="65">
        <f t="shared" si="1"/>
        <v>0</v>
      </c>
    </row>
    <row r="38" spans="1:12" s="46" customFormat="1" x14ac:dyDescent="0.25">
      <c r="A38" s="12" t="s">
        <v>70</v>
      </c>
      <c r="B38" s="12" t="s">
        <v>71</v>
      </c>
      <c r="C38" s="13">
        <v>94603400</v>
      </c>
      <c r="D38" s="13">
        <v>0</v>
      </c>
      <c r="E38" s="13">
        <v>0</v>
      </c>
      <c r="F38" s="13">
        <v>0</v>
      </c>
      <c r="G38" s="13">
        <v>0</v>
      </c>
      <c r="H38" s="13">
        <v>94603400</v>
      </c>
      <c r="I38" s="13">
        <v>24995700</v>
      </c>
      <c r="J38" s="13">
        <v>69607700</v>
      </c>
      <c r="K38" s="13">
        <v>24995700</v>
      </c>
      <c r="L38" s="65">
        <f t="shared" si="1"/>
        <v>0</v>
      </c>
    </row>
    <row r="39" spans="1:12" s="47" customFormat="1" x14ac:dyDescent="0.25">
      <c r="A39" s="8" t="s">
        <v>316</v>
      </c>
      <c r="B39" s="8" t="s">
        <v>317</v>
      </c>
      <c r="C39" s="9">
        <v>26379400</v>
      </c>
      <c r="D39" s="9">
        <v>0</v>
      </c>
      <c r="E39" s="9">
        <v>0</v>
      </c>
      <c r="F39" s="9">
        <v>0</v>
      </c>
      <c r="G39" s="9">
        <v>0</v>
      </c>
      <c r="H39" s="9">
        <v>26379400</v>
      </c>
      <c r="I39" s="9">
        <v>24995700</v>
      </c>
      <c r="J39" s="9">
        <v>1383700</v>
      </c>
      <c r="K39" s="9">
        <v>24995700</v>
      </c>
      <c r="L39" s="65">
        <f t="shared" si="1"/>
        <v>0</v>
      </c>
    </row>
    <row r="40" spans="1:12" s="47" customFormat="1" x14ac:dyDescent="0.25">
      <c r="A40" s="8" t="s">
        <v>318</v>
      </c>
      <c r="B40" s="8" t="s">
        <v>319</v>
      </c>
      <c r="C40" s="9">
        <v>40224000</v>
      </c>
      <c r="D40" s="9">
        <v>0</v>
      </c>
      <c r="E40" s="9">
        <v>0</v>
      </c>
      <c r="F40" s="9">
        <v>0</v>
      </c>
      <c r="G40" s="9">
        <v>0</v>
      </c>
      <c r="H40" s="9">
        <v>40224000</v>
      </c>
      <c r="I40" s="9">
        <v>0</v>
      </c>
      <c r="J40" s="9">
        <v>40224000</v>
      </c>
      <c r="K40" s="9">
        <v>0</v>
      </c>
      <c r="L40" s="65">
        <f t="shared" si="1"/>
        <v>0</v>
      </c>
    </row>
    <row r="41" spans="1:12" s="46" customFormat="1" x14ac:dyDescent="0.25">
      <c r="A41" s="8" t="s">
        <v>470</v>
      </c>
      <c r="B41" s="8" t="s">
        <v>320</v>
      </c>
      <c r="C41" s="9">
        <v>28000000</v>
      </c>
      <c r="D41" s="9">
        <v>0</v>
      </c>
      <c r="E41" s="9">
        <v>0</v>
      </c>
      <c r="F41" s="9">
        <v>0</v>
      </c>
      <c r="G41" s="9">
        <v>0</v>
      </c>
      <c r="H41" s="9">
        <v>28000000</v>
      </c>
      <c r="I41" s="9">
        <v>0</v>
      </c>
      <c r="J41" s="9">
        <v>28000000</v>
      </c>
      <c r="K41" s="9">
        <v>0</v>
      </c>
      <c r="L41" s="65">
        <f t="shared" si="1"/>
        <v>0</v>
      </c>
    </row>
    <row r="42" spans="1:12" s="46" customFormat="1" x14ac:dyDescent="0.25">
      <c r="A42" s="12" t="s">
        <v>471</v>
      </c>
      <c r="B42" s="12" t="s">
        <v>44</v>
      </c>
      <c r="C42" s="13">
        <v>15590400</v>
      </c>
      <c r="D42" s="13">
        <v>0</v>
      </c>
      <c r="E42" s="13">
        <v>0</v>
      </c>
      <c r="F42" s="13">
        <v>0</v>
      </c>
      <c r="G42" s="13">
        <v>0</v>
      </c>
      <c r="H42" s="13">
        <v>15590400</v>
      </c>
      <c r="I42" s="13">
        <v>9750000</v>
      </c>
      <c r="J42" s="13">
        <v>5840400</v>
      </c>
      <c r="K42" s="13">
        <v>9750000</v>
      </c>
      <c r="L42" s="65">
        <f t="shared" si="1"/>
        <v>0</v>
      </c>
    </row>
    <row r="43" spans="1:12" s="47" customFormat="1" x14ac:dyDescent="0.25">
      <c r="A43" s="8" t="s">
        <v>472</v>
      </c>
      <c r="B43" s="8" t="s">
        <v>45</v>
      </c>
      <c r="C43" s="9">
        <v>15590400</v>
      </c>
      <c r="D43" s="9">
        <v>0</v>
      </c>
      <c r="E43" s="9">
        <v>0</v>
      </c>
      <c r="F43" s="9">
        <v>0</v>
      </c>
      <c r="G43" s="9">
        <v>0</v>
      </c>
      <c r="H43" s="9">
        <v>15590400</v>
      </c>
      <c r="I43" s="9">
        <v>9750000</v>
      </c>
      <c r="J43" s="9">
        <v>5840400</v>
      </c>
      <c r="K43" s="9">
        <v>9750000</v>
      </c>
      <c r="L43" s="65">
        <f t="shared" si="1"/>
        <v>0</v>
      </c>
    </row>
    <row r="44" spans="1:12" s="47" customFormat="1" x14ac:dyDescent="0.25">
      <c r="A44" s="8" t="s">
        <v>72</v>
      </c>
      <c r="B44" s="8" t="s">
        <v>73</v>
      </c>
      <c r="C44" s="9">
        <v>31180800</v>
      </c>
      <c r="D44" s="9">
        <v>0</v>
      </c>
      <c r="E44" s="9">
        <v>0</v>
      </c>
      <c r="F44" s="9">
        <v>0</v>
      </c>
      <c r="G44" s="9">
        <v>0</v>
      </c>
      <c r="H44" s="9">
        <v>31180800</v>
      </c>
      <c r="I44" s="9">
        <v>0</v>
      </c>
      <c r="J44" s="9">
        <v>31180800</v>
      </c>
      <c r="K44" s="9">
        <v>0</v>
      </c>
      <c r="L44" s="65">
        <f t="shared" si="1"/>
        <v>0</v>
      </c>
    </row>
    <row r="45" spans="1:12" s="47" customFormat="1" x14ac:dyDescent="0.25">
      <c r="A45" s="8" t="s">
        <v>473</v>
      </c>
      <c r="B45" s="8" t="s">
        <v>474</v>
      </c>
      <c r="C45" s="9">
        <v>2000000</v>
      </c>
      <c r="D45" s="9">
        <v>0</v>
      </c>
      <c r="E45" s="9">
        <v>0</v>
      </c>
      <c r="F45" s="9">
        <v>0</v>
      </c>
      <c r="G45" s="9">
        <v>0</v>
      </c>
      <c r="H45" s="9">
        <v>2000000</v>
      </c>
      <c r="I45" s="9">
        <v>450700</v>
      </c>
      <c r="J45" s="9">
        <v>1549300</v>
      </c>
      <c r="K45" s="9">
        <v>450700</v>
      </c>
      <c r="L45" s="65">
        <f t="shared" ref="L45:L69" si="2">+I45-K45</f>
        <v>0</v>
      </c>
    </row>
    <row r="46" spans="1:12" s="46" customFormat="1" x14ac:dyDescent="0.25">
      <c r="A46" s="8" t="s">
        <v>475</v>
      </c>
      <c r="B46" s="8" t="s">
        <v>476</v>
      </c>
      <c r="C46" s="9">
        <v>102000000</v>
      </c>
      <c r="D46" s="9">
        <v>0</v>
      </c>
      <c r="E46" s="9">
        <v>0</v>
      </c>
      <c r="F46" s="9">
        <v>0</v>
      </c>
      <c r="G46" s="9">
        <v>0</v>
      </c>
      <c r="H46" s="9">
        <v>102000000</v>
      </c>
      <c r="I46" s="9">
        <v>0</v>
      </c>
      <c r="J46" s="9">
        <v>102000000</v>
      </c>
      <c r="K46" s="9">
        <v>0</v>
      </c>
      <c r="L46" s="65">
        <f t="shared" si="2"/>
        <v>0</v>
      </c>
    </row>
    <row r="47" spans="1:12" s="46" customFormat="1" x14ac:dyDescent="0.25">
      <c r="A47" s="12" t="s">
        <v>74</v>
      </c>
      <c r="B47" s="12" t="s">
        <v>75</v>
      </c>
      <c r="C47" s="13">
        <v>3058895656</v>
      </c>
      <c r="D47" s="13">
        <v>0</v>
      </c>
      <c r="E47" s="13">
        <v>17164256</v>
      </c>
      <c r="F47" s="13">
        <v>0</v>
      </c>
      <c r="G47" s="13">
        <v>0</v>
      </c>
      <c r="H47" s="13">
        <v>3041731400</v>
      </c>
      <c r="I47" s="13">
        <v>1697961908</v>
      </c>
      <c r="J47" s="13">
        <v>1343769492</v>
      </c>
      <c r="K47" s="13">
        <v>1697961908</v>
      </c>
      <c r="L47" s="65">
        <f t="shared" si="2"/>
        <v>0</v>
      </c>
    </row>
    <row r="48" spans="1:12" s="46" customFormat="1" x14ac:dyDescent="0.25">
      <c r="A48" s="12" t="s">
        <v>76</v>
      </c>
      <c r="B48" s="12" t="s">
        <v>23</v>
      </c>
      <c r="C48" s="13">
        <v>2173262126</v>
      </c>
      <c r="D48" s="13">
        <v>0</v>
      </c>
      <c r="E48" s="13">
        <v>799759</v>
      </c>
      <c r="F48" s="13">
        <v>0</v>
      </c>
      <c r="G48" s="13">
        <v>0</v>
      </c>
      <c r="H48" s="13">
        <v>2172462367</v>
      </c>
      <c r="I48" s="13">
        <v>1286755713</v>
      </c>
      <c r="J48" s="13">
        <v>885706654</v>
      </c>
      <c r="K48" s="13">
        <v>1286755713</v>
      </c>
      <c r="L48" s="65">
        <f t="shared" si="2"/>
        <v>0</v>
      </c>
    </row>
    <row r="49" spans="1:12" s="46" customFormat="1" x14ac:dyDescent="0.25">
      <c r="A49" s="12" t="s">
        <v>77</v>
      </c>
      <c r="B49" s="12" t="s">
        <v>25</v>
      </c>
      <c r="C49" s="13">
        <v>2173262126</v>
      </c>
      <c r="D49" s="13">
        <v>0</v>
      </c>
      <c r="E49" s="13">
        <v>799759</v>
      </c>
      <c r="F49" s="13">
        <v>0</v>
      </c>
      <c r="G49" s="13">
        <v>0</v>
      </c>
      <c r="H49" s="13">
        <v>2172462367</v>
      </c>
      <c r="I49" s="13">
        <v>1286755713</v>
      </c>
      <c r="J49" s="13">
        <v>885706654</v>
      </c>
      <c r="K49" s="13">
        <v>1286755713</v>
      </c>
      <c r="L49" s="65">
        <f t="shared" si="2"/>
        <v>0</v>
      </c>
    </row>
    <row r="50" spans="1:12" s="47" customFormat="1" x14ac:dyDescent="0.25">
      <c r="A50" s="8" t="s">
        <v>78</v>
      </c>
      <c r="B50" s="8" t="s">
        <v>27</v>
      </c>
      <c r="C50" s="9">
        <v>1339996800</v>
      </c>
      <c r="D50" s="9">
        <v>0</v>
      </c>
      <c r="E50" s="9">
        <v>0</v>
      </c>
      <c r="F50" s="9">
        <v>0</v>
      </c>
      <c r="G50" s="9">
        <v>0</v>
      </c>
      <c r="H50" s="9">
        <v>1339996800</v>
      </c>
      <c r="I50" s="9">
        <v>858297287</v>
      </c>
      <c r="J50" s="9">
        <v>481699513</v>
      </c>
      <c r="K50" s="9">
        <v>858297287</v>
      </c>
      <c r="L50" s="65">
        <f t="shared" si="2"/>
        <v>0</v>
      </c>
    </row>
    <row r="51" spans="1:12" s="47" customFormat="1" x14ac:dyDescent="0.25">
      <c r="A51" s="8" t="s">
        <v>79</v>
      </c>
      <c r="B51" s="8" t="s">
        <v>465</v>
      </c>
      <c r="C51" s="9">
        <v>334592236</v>
      </c>
      <c r="D51" s="9">
        <v>0</v>
      </c>
      <c r="E51" s="9">
        <v>0</v>
      </c>
      <c r="F51" s="9">
        <v>0</v>
      </c>
      <c r="G51" s="9">
        <v>0</v>
      </c>
      <c r="H51" s="9">
        <v>334592236</v>
      </c>
      <c r="I51" s="9">
        <v>133249947</v>
      </c>
      <c r="J51" s="9">
        <v>201342289</v>
      </c>
      <c r="K51" s="9">
        <v>133249947</v>
      </c>
      <c r="L51" s="65">
        <f t="shared" si="2"/>
        <v>0</v>
      </c>
    </row>
    <row r="52" spans="1:12" s="47" customFormat="1" x14ac:dyDescent="0.25">
      <c r="A52" s="8" t="s">
        <v>80</v>
      </c>
      <c r="B52" s="8" t="s">
        <v>30</v>
      </c>
      <c r="C52" s="9">
        <v>41201496</v>
      </c>
      <c r="D52" s="9">
        <v>0</v>
      </c>
      <c r="E52" s="9">
        <v>0</v>
      </c>
      <c r="F52" s="9">
        <v>0</v>
      </c>
      <c r="G52" s="9">
        <v>0</v>
      </c>
      <c r="H52" s="9">
        <v>41201496</v>
      </c>
      <c r="I52" s="9">
        <v>33563048</v>
      </c>
      <c r="J52" s="9">
        <v>7638448</v>
      </c>
      <c r="K52" s="9">
        <v>33563048</v>
      </c>
      <c r="L52" s="65">
        <f t="shared" si="2"/>
        <v>0</v>
      </c>
    </row>
    <row r="53" spans="1:12" s="47" customFormat="1" x14ac:dyDescent="0.25">
      <c r="A53" s="8" t="s">
        <v>81</v>
      </c>
      <c r="B53" s="8" t="s">
        <v>32</v>
      </c>
      <c r="C53" s="9">
        <v>79383024</v>
      </c>
      <c r="D53" s="9">
        <v>0</v>
      </c>
      <c r="E53" s="9">
        <v>0</v>
      </c>
      <c r="F53" s="9">
        <v>0</v>
      </c>
      <c r="G53" s="9">
        <v>0</v>
      </c>
      <c r="H53" s="9">
        <v>79383024</v>
      </c>
      <c r="I53" s="9">
        <v>61296828</v>
      </c>
      <c r="J53" s="9">
        <v>18086196</v>
      </c>
      <c r="K53" s="9">
        <v>61296828</v>
      </c>
      <c r="L53" s="65">
        <f t="shared" si="2"/>
        <v>0</v>
      </c>
    </row>
    <row r="54" spans="1:12" s="46" customFormat="1" x14ac:dyDescent="0.25">
      <c r="A54" s="8" t="s">
        <v>82</v>
      </c>
      <c r="B54" s="8" t="s">
        <v>34</v>
      </c>
      <c r="C54" s="9">
        <v>121715110</v>
      </c>
      <c r="D54" s="9">
        <v>0</v>
      </c>
      <c r="E54" s="9">
        <v>0</v>
      </c>
      <c r="F54" s="9">
        <v>0</v>
      </c>
      <c r="G54" s="9">
        <v>0</v>
      </c>
      <c r="H54" s="9">
        <v>121715110</v>
      </c>
      <c r="I54" s="9">
        <v>60388210</v>
      </c>
      <c r="J54" s="9">
        <v>61326900</v>
      </c>
      <c r="K54" s="9">
        <v>60388210</v>
      </c>
      <c r="L54" s="65">
        <f t="shared" si="2"/>
        <v>0</v>
      </c>
    </row>
    <row r="55" spans="1:12" s="46" customFormat="1" x14ac:dyDescent="0.25">
      <c r="A55" s="12" t="s">
        <v>83</v>
      </c>
      <c r="B55" s="12" t="s">
        <v>38</v>
      </c>
      <c r="C55" s="13">
        <v>256373460</v>
      </c>
      <c r="D55" s="13">
        <v>0</v>
      </c>
      <c r="E55" s="13">
        <v>799759</v>
      </c>
      <c r="F55" s="13">
        <v>0</v>
      </c>
      <c r="G55" s="13">
        <v>0</v>
      </c>
      <c r="H55" s="13">
        <v>255573701</v>
      </c>
      <c r="I55" s="13">
        <v>139960393</v>
      </c>
      <c r="J55" s="13">
        <v>115613308</v>
      </c>
      <c r="K55" s="13">
        <v>139960393</v>
      </c>
      <c r="L55" s="65">
        <f t="shared" si="2"/>
        <v>0</v>
      </c>
    </row>
    <row r="56" spans="1:12" s="47" customFormat="1" x14ac:dyDescent="0.25">
      <c r="A56" s="8" t="s">
        <v>84</v>
      </c>
      <c r="B56" s="8" t="s">
        <v>40</v>
      </c>
      <c r="C56" s="9">
        <v>140282299</v>
      </c>
      <c r="D56" s="9">
        <v>0</v>
      </c>
      <c r="E56" s="9">
        <v>0</v>
      </c>
      <c r="F56" s="9">
        <v>0</v>
      </c>
      <c r="G56" s="9">
        <v>0</v>
      </c>
      <c r="H56" s="9">
        <v>140282299</v>
      </c>
      <c r="I56" s="9">
        <v>89192648</v>
      </c>
      <c r="J56" s="9">
        <v>51089651</v>
      </c>
      <c r="K56" s="9">
        <v>89192648</v>
      </c>
      <c r="L56" s="65">
        <f t="shared" si="2"/>
        <v>0</v>
      </c>
    </row>
    <row r="57" spans="1:12" s="47" customFormat="1" x14ac:dyDescent="0.25">
      <c r="A57" s="8" t="s">
        <v>85</v>
      </c>
      <c r="B57" s="8" t="s">
        <v>42</v>
      </c>
      <c r="C57" s="9">
        <v>101091161</v>
      </c>
      <c r="D57" s="9">
        <v>0</v>
      </c>
      <c r="E57" s="9">
        <v>0</v>
      </c>
      <c r="F57" s="9">
        <v>0</v>
      </c>
      <c r="G57" s="9">
        <v>0</v>
      </c>
      <c r="H57" s="9">
        <v>101091161</v>
      </c>
      <c r="I57" s="9">
        <v>45745974</v>
      </c>
      <c r="J57" s="9">
        <v>55345187</v>
      </c>
      <c r="K57" s="9">
        <v>45745974</v>
      </c>
      <c r="L57" s="65">
        <f t="shared" si="2"/>
        <v>0</v>
      </c>
    </row>
    <row r="58" spans="1:12" s="46" customFormat="1" x14ac:dyDescent="0.25">
      <c r="A58" s="8" t="s">
        <v>477</v>
      </c>
      <c r="B58" s="8" t="s">
        <v>321</v>
      </c>
      <c r="C58" s="9">
        <v>15000000</v>
      </c>
      <c r="D58" s="9">
        <v>0</v>
      </c>
      <c r="E58" s="9">
        <v>799759</v>
      </c>
      <c r="F58" s="9">
        <v>0</v>
      </c>
      <c r="G58" s="9">
        <v>0</v>
      </c>
      <c r="H58" s="9">
        <v>14200241</v>
      </c>
      <c r="I58" s="9">
        <v>5021771</v>
      </c>
      <c r="J58" s="9">
        <v>9178470</v>
      </c>
      <c r="K58" s="9">
        <v>5021771</v>
      </c>
      <c r="L58" s="65">
        <f t="shared" si="2"/>
        <v>0</v>
      </c>
    </row>
    <row r="59" spans="1:12" s="46" customFormat="1" x14ac:dyDescent="0.25">
      <c r="A59" s="12" t="s">
        <v>86</v>
      </c>
      <c r="B59" s="12" t="s">
        <v>47</v>
      </c>
      <c r="C59" s="13">
        <v>667542529</v>
      </c>
      <c r="D59" s="13">
        <v>0</v>
      </c>
      <c r="E59" s="13">
        <v>15564738</v>
      </c>
      <c r="F59" s="13">
        <v>0</v>
      </c>
      <c r="G59" s="13">
        <v>0</v>
      </c>
      <c r="H59" s="13">
        <v>651977791</v>
      </c>
      <c r="I59" s="13">
        <v>360438450</v>
      </c>
      <c r="J59" s="13">
        <v>291539341</v>
      </c>
      <c r="K59" s="13">
        <v>360438450</v>
      </c>
      <c r="L59" s="65">
        <f t="shared" si="2"/>
        <v>0</v>
      </c>
    </row>
    <row r="60" spans="1:12" s="47" customFormat="1" x14ac:dyDescent="0.25">
      <c r="A60" s="8" t="s">
        <v>87</v>
      </c>
      <c r="B60" s="8" t="s">
        <v>49</v>
      </c>
      <c r="C60" s="9">
        <v>195269756</v>
      </c>
      <c r="D60" s="9">
        <v>0</v>
      </c>
      <c r="E60" s="9">
        <v>0</v>
      </c>
      <c r="F60" s="9">
        <v>0</v>
      </c>
      <c r="G60" s="9">
        <v>0</v>
      </c>
      <c r="H60" s="9">
        <v>195269756</v>
      </c>
      <c r="I60" s="9">
        <v>129711100</v>
      </c>
      <c r="J60" s="9">
        <v>65558656</v>
      </c>
      <c r="K60" s="9">
        <v>129711100</v>
      </c>
      <c r="L60" s="65">
        <f t="shared" si="2"/>
        <v>0</v>
      </c>
    </row>
    <row r="61" spans="1:12" s="47" customFormat="1" x14ac:dyDescent="0.25">
      <c r="A61" s="8" t="s">
        <v>88</v>
      </c>
      <c r="B61" s="8" t="s">
        <v>89</v>
      </c>
      <c r="C61" s="9">
        <v>199644365</v>
      </c>
      <c r="D61" s="9">
        <v>0</v>
      </c>
      <c r="E61" s="9">
        <v>0</v>
      </c>
      <c r="F61" s="9">
        <v>0</v>
      </c>
      <c r="G61" s="9">
        <v>0</v>
      </c>
      <c r="H61" s="9">
        <v>199644365</v>
      </c>
      <c r="I61" s="9">
        <v>96081889</v>
      </c>
      <c r="J61" s="9">
        <v>103562476</v>
      </c>
      <c r="K61" s="9">
        <v>96081889</v>
      </c>
      <c r="L61" s="65">
        <f t="shared" si="2"/>
        <v>0</v>
      </c>
    </row>
    <row r="62" spans="1:12" s="47" customFormat="1" x14ac:dyDescent="0.25">
      <c r="A62" s="8" t="s">
        <v>90</v>
      </c>
      <c r="B62" s="8" t="s">
        <v>55</v>
      </c>
      <c r="C62" s="9">
        <v>76990440</v>
      </c>
      <c r="D62" s="9">
        <v>0</v>
      </c>
      <c r="E62" s="9">
        <v>0</v>
      </c>
      <c r="F62" s="9">
        <v>0</v>
      </c>
      <c r="G62" s="9">
        <v>0</v>
      </c>
      <c r="H62" s="9">
        <v>76990440</v>
      </c>
      <c r="I62" s="9">
        <v>47955000</v>
      </c>
      <c r="J62" s="9">
        <v>29035440</v>
      </c>
      <c r="K62" s="9">
        <v>47955000</v>
      </c>
      <c r="L62" s="65">
        <f t="shared" si="2"/>
        <v>0</v>
      </c>
    </row>
    <row r="63" spans="1:12" s="47" customFormat="1" x14ac:dyDescent="0.25">
      <c r="A63" s="8" t="s">
        <v>91</v>
      </c>
      <c r="B63" s="8" t="s">
        <v>57</v>
      </c>
      <c r="C63" s="9">
        <v>165637968</v>
      </c>
      <c r="D63" s="9">
        <v>0</v>
      </c>
      <c r="E63" s="9">
        <v>0</v>
      </c>
      <c r="F63" s="9">
        <v>0</v>
      </c>
      <c r="G63" s="9">
        <v>0</v>
      </c>
      <c r="H63" s="9">
        <v>165637968</v>
      </c>
      <c r="I63" s="9">
        <v>72255200</v>
      </c>
      <c r="J63" s="9">
        <v>93382768</v>
      </c>
      <c r="K63" s="9">
        <v>72255200</v>
      </c>
      <c r="L63" s="65">
        <f t="shared" si="2"/>
        <v>0</v>
      </c>
    </row>
    <row r="64" spans="1:12" s="46" customFormat="1" x14ac:dyDescent="0.25">
      <c r="A64" s="8" t="s">
        <v>478</v>
      </c>
      <c r="B64" s="8" t="s">
        <v>92</v>
      </c>
      <c r="C64" s="9">
        <v>30000000</v>
      </c>
      <c r="D64" s="9">
        <v>0</v>
      </c>
      <c r="E64" s="9">
        <v>15564738</v>
      </c>
      <c r="F64" s="9">
        <v>0</v>
      </c>
      <c r="G64" s="9">
        <v>0</v>
      </c>
      <c r="H64" s="9">
        <v>14435262</v>
      </c>
      <c r="I64" s="9">
        <v>14435261</v>
      </c>
      <c r="J64" s="9">
        <v>1</v>
      </c>
      <c r="K64" s="9">
        <v>14435261</v>
      </c>
      <c r="L64" s="65">
        <f t="shared" si="2"/>
        <v>0</v>
      </c>
    </row>
    <row r="65" spans="1:12" s="46" customFormat="1" x14ac:dyDescent="0.25">
      <c r="A65" s="12" t="s">
        <v>93</v>
      </c>
      <c r="B65" s="12" t="s">
        <v>63</v>
      </c>
      <c r="C65" s="13">
        <v>218091001</v>
      </c>
      <c r="D65" s="13">
        <v>0</v>
      </c>
      <c r="E65" s="13">
        <v>799759</v>
      </c>
      <c r="F65" s="13">
        <v>0</v>
      </c>
      <c r="G65" s="13">
        <v>0</v>
      </c>
      <c r="H65" s="13">
        <v>217291242</v>
      </c>
      <c r="I65" s="13">
        <v>50767745</v>
      </c>
      <c r="J65" s="13">
        <v>166523497</v>
      </c>
      <c r="K65" s="13">
        <v>50767745</v>
      </c>
      <c r="L65" s="65">
        <f t="shared" si="2"/>
        <v>0</v>
      </c>
    </row>
    <row r="66" spans="1:12" s="46" customFormat="1" x14ac:dyDescent="0.25">
      <c r="A66" s="12" t="s">
        <v>94</v>
      </c>
      <c r="B66" s="12" t="s">
        <v>38</v>
      </c>
      <c r="C66" s="13">
        <v>218091001</v>
      </c>
      <c r="D66" s="13">
        <v>0</v>
      </c>
      <c r="E66" s="13">
        <v>799759</v>
      </c>
      <c r="F66" s="13">
        <v>0</v>
      </c>
      <c r="G66" s="13">
        <v>0</v>
      </c>
      <c r="H66" s="13">
        <v>217291242</v>
      </c>
      <c r="I66" s="13">
        <v>50767745</v>
      </c>
      <c r="J66" s="13">
        <v>166523497</v>
      </c>
      <c r="K66" s="13">
        <v>50767745</v>
      </c>
      <c r="L66" s="65">
        <f t="shared" si="2"/>
        <v>0</v>
      </c>
    </row>
    <row r="67" spans="1:12" s="47" customFormat="1" x14ac:dyDescent="0.25">
      <c r="A67" s="8" t="s">
        <v>95</v>
      </c>
      <c r="B67" s="8" t="s">
        <v>96</v>
      </c>
      <c r="C67" s="9">
        <v>101091161</v>
      </c>
      <c r="D67" s="9">
        <v>0</v>
      </c>
      <c r="E67" s="9">
        <v>0</v>
      </c>
      <c r="F67" s="9">
        <v>0</v>
      </c>
      <c r="G67" s="9">
        <v>0</v>
      </c>
      <c r="H67" s="9">
        <v>101091161</v>
      </c>
      <c r="I67" s="9">
        <v>0</v>
      </c>
      <c r="J67" s="9">
        <v>101091161</v>
      </c>
      <c r="K67" s="9">
        <v>0</v>
      </c>
      <c r="L67" s="65">
        <f t="shared" si="2"/>
        <v>0</v>
      </c>
    </row>
    <row r="68" spans="1:12" s="47" customFormat="1" x14ac:dyDescent="0.25">
      <c r="A68" s="8" t="s">
        <v>479</v>
      </c>
      <c r="B68" s="8" t="s">
        <v>322</v>
      </c>
      <c r="C68" s="9">
        <v>15000000</v>
      </c>
      <c r="D68" s="9">
        <v>0</v>
      </c>
      <c r="E68" s="9">
        <v>799759</v>
      </c>
      <c r="F68" s="9">
        <v>0</v>
      </c>
      <c r="G68" s="9">
        <v>0</v>
      </c>
      <c r="H68" s="9">
        <v>14200241</v>
      </c>
      <c r="I68" s="9">
        <v>0</v>
      </c>
      <c r="J68" s="9">
        <v>14200241</v>
      </c>
      <c r="K68" s="9">
        <v>0</v>
      </c>
      <c r="L68" s="65">
        <f t="shared" si="2"/>
        <v>0</v>
      </c>
    </row>
    <row r="69" spans="1:12" s="46" customFormat="1" x14ac:dyDescent="0.25">
      <c r="A69" s="8" t="s">
        <v>97</v>
      </c>
      <c r="B69" s="8" t="s">
        <v>323</v>
      </c>
      <c r="C69" s="9">
        <v>101999840</v>
      </c>
      <c r="D69" s="9">
        <v>0</v>
      </c>
      <c r="E69" s="9">
        <v>0</v>
      </c>
      <c r="F69" s="9">
        <v>0</v>
      </c>
      <c r="G69" s="9">
        <v>0</v>
      </c>
      <c r="H69" s="9">
        <v>101999840</v>
      </c>
      <c r="I69" s="9">
        <v>50767745</v>
      </c>
      <c r="J69" s="9">
        <v>51232095</v>
      </c>
      <c r="K69" s="9">
        <v>50767745</v>
      </c>
      <c r="L69" s="65">
        <f t="shared" si="2"/>
        <v>0</v>
      </c>
    </row>
    <row r="70" spans="1:12" s="46" customFormat="1" x14ac:dyDescent="0.25">
      <c r="A70" s="12" t="s">
        <v>98</v>
      </c>
      <c r="B70" s="12" t="s">
        <v>99</v>
      </c>
      <c r="C70" s="13">
        <v>18190639032</v>
      </c>
      <c r="D70" s="13">
        <v>0</v>
      </c>
      <c r="E70" s="13">
        <v>855962853.25999999</v>
      </c>
      <c r="F70" s="13">
        <v>73211900</v>
      </c>
      <c r="G70" s="13">
        <v>-132232468</v>
      </c>
      <c r="H70" s="13">
        <v>17275655610.740002</v>
      </c>
      <c r="I70" s="13">
        <v>9877870764.369997</v>
      </c>
      <c r="J70" s="13">
        <v>7397784846.3700047</v>
      </c>
      <c r="K70" s="13">
        <v>9329448686.1599998</v>
      </c>
      <c r="L70" s="65"/>
    </row>
    <row r="71" spans="1:12" s="46" customFormat="1" x14ac:dyDescent="0.25">
      <c r="A71" s="12" t="s">
        <v>100</v>
      </c>
      <c r="B71" s="12" t="s">
        <v>101</v>
      </c>
      <c r="C71" s="13">
        <v>205057673</v>
      </c>
      <c r="D71" s="13">
        <v>0</v>
      </c>
      <c r="E71" s="13">
        <v>0</v>
      </c>
      <c r="F71" s="13">
        <v>0</v>
      </c>
      <c r="G71" s="13">
        <v>0</v>
      </c>
      <c r="H71" s="13">
        <v>205057673</v>
      </c>
      <c r="I71" s="13">
        <v>20475497</v>
      </c>
      <c r="J71" s="13">
        <v>184582176</v>
      </c>
      <c r="K71" s="13">
        <v>19175841.539999999</v>
      </c>
      <c r="L71" s="65"/>
    </row>
    <row r="72" spans="1:12" s="46" customFormat="1" x14ac:dyDescent="0.25">
      <c r="A72" s="12" t="s">
        <v>102</v>
      </c>
      <c r="B72" s="12" t="s">
        <v>103</v>
      </c>
      <c r="C72" s="13">
        <v>205057673</v>
      </c>
      <c r="D72" s="13">
        <v>0</v>
      </c>
      <c r="E72" s="13">
        <v>0</v>
      </c>
      <c r="F72" s="13">
        <v>0</v>
      </c>
      <c r="G72" s="13">
        <v>0</v>
      </c>
      <c r="H72" s="13">
        <v>205057673</v>
      </c>
      <c r="I72" s="13">
        <v>20475497</v>
      </c>
      <c r="J72" s="13">
        <v>184582176</v>
      </c>
      <c r="K72" s="13">
        <v>19175841.539999999</v>
      </c>
      <c r="L72" s="65"/>
    </row>
    <row r="73" spans="1:12" s="46" customFormat="1" x14ac:dyDescent="0.25">
      <c r="A73" s="12" t="s">
        <v>104</v>
      </c>
      <c r="B73" s="12" t="s">
        <v>105</v>
      </c>
      <c r="C73" s="13">
        <v>164745971</v>
      </c>
      <c r="D73" s="13">
        <v>0</v>
      </c>
      <c r="E73" s="13">
        <v>0</v>
      </c>
      <c r="F73" s="13">
        <v>0</v>
      </c>
      <c r="G73" s="13">
        <v>0</v>
      </c>
      <c r="H73" s="13">
        <v>164745971</v>
      </c>
      <c r="I73" s="13">
        <v>20475497</v>
      </c>
      <c r="J73" s="13">
        <v>144270474</v>
      </c>
      <c r="K73" s="13">
        <v>19175841.539999999</v>
      </c>
      <c r="L73" s="65"/>
    </row>
    <row r="74" spans="1:12" s="46" customFormat="1" x14ac:dyDescent="0.25">
      <c r="A74" s="12" t="s">
        <v>106</v>
      </c>
      <c r="B74" s="12" t="s">
        <v>480</v>
      </c>
      <c r="C74" s="13">
        <v>164745971</v>
      </c>
      <c r="D74" s="13">
        <v>0</v>
      </c>
      <c r="E74" s="13">
        <v>0</v>
      </c>
      <c r="F74" s="13">
        <v>0</v>
      </c>
      <c r="G74" s="13">
        <v>0</v>
      </c>
      <c r="H74" s="13">
        <v>164745971</v>
      </c>
      <c r="I74" s="13">
        <v>20475497</v>
      </c>
      <c r="J74" s="13">
        <v>144270474</v>
      </c>
      <c r="K74" s="13">
        <v>19175841.539999999</v>
      </c>
      <c r="L74" s="65"/>
    </row>
    <row r="75" spans="1:12" s="47" customFormat="1" x14ac:dyDescent="0.25">
      <c r="A75" s="8" t="s">
        <v>107</v>
      </c>
      <c r="B75" s="8" t="s">
        <v>481</v>
      </c>
      <c r="C75" s="9">
        <v>34745971</v>
      </c>
      <c r="D75" s="9">
        <v>0</v>
      </c>
      <c r="E75" s="9">
        <v>0</v>
      </c>
      <c r="F75" s="9">
        <v>0</v>
      </c>
      <c r="G75" s="9">
        <v>0</v>
      </c>
      <c r="H75" s="9">
        <v>34745971</v>
      </c>
      <c r="I75" s="9">
        <v>9456500</v>
      </c>
      <c r="J75" s="9">
        <v>25289471</v>
      </c>
      <c r="K75" s="9">
        <v>9456500</v>
      </c>
      <c r="L75" s="65">
        <f t="shared" ref="L75:L81" si="3">+I75-K75</f>
        <v>0</v>
      </c>
    </row>
    <row r="76" spans="1:12" s="47" customFormat="1" x14ac:dyDescent="0.25">
      <c r="A76" s="8" t="s">
        <v>108</v>
      </c>
      <c r="B76" s="8" t="s">
        <v>482</v>
      </c>
      <c r="C76" s="9">
        <v>130000000</v>
      </c>
      <c r="D76" s="9">
        <v>0</v>
      </c>
      <c r="E76" s="9">
        <v>0</v>
      </c>
      <c r="F76" s="9">
        <v>0</v>
      </c>
      <c r="G76" s="9">
        <v>0</v>
      </c>
      <c r="H76" s="9">
        <v>130000000</v>
      </c>
      <c r="I76" s="9">
        <v>11018997</v>
      </c>
      <c r="J76" s="9">
        <v>118981003</v>
      </c>
      <c r="K76" s="9">
        <v>9719341.5399999991</v>
      </c>
      <c r="L76" s="65">
        <f t="shared" si="3"/>
        <v>1299655.4600000009</v>
      </c>
    </row>
    <row r="77" spans="1:12" s="46" customFormat="1" x14ac:dyDescent="0.25">
      <c r="A77" s="12" t="s">
        <v>109</v>
      </c>
      <c r="B77" s="12" t="s">
        <v>110</v>
      </c>
      <c r="C77" s="13">
        <v>40311702</v>
      </c>
      <c r="D77" s="13">
        <v>0</v>
      </c>
      <c r="E77" s="13">
        <v>0</v>
      </c>
      <c r="F77" s="13">
        <v>0</v>
      </c>
      <c r="G77" s="13">
        <v>0</v>
      </c>
      <c r="H77" s="13">
        <v>40311702</v>
      </c>
      <c r="I77" s="13">
        <v>0</v>
      </c>
      <c r="J77" s="13">
        <v>40311702</v>
      </c>
      <c r="K77" s="13">
        <v>0</v>
      </c>
      <c r="L77" s="65">
        <f t="shared" si="3"/>
        <v>0</v>
      </c>
    </row>
    <row r="78" spans="1:12" s="46" customFormat="1" x14ac:dyDescent="0.25">
      <c r="A78" s="12" t="s">
        <v>111</v>
      </c>
      <c r="B78" s="12" t="s">
        <v>483</v>
      </c>
      <c r="C78" s="13">
        <v>40311702</v>
      </c>
      <c r="D78" s="13">
        <v>0</v>
      </c>
      <c r="E78" s="13">
        <v>0</v>
      </c>
      <c r="F78" s="13">
        <v>0</v>
      </c>
      <c r="G78" s="13">
        <v>0</v>
      </c>
      <c r="H78" s="13">
        <v>40311702</v>
      </c>
      <c r="I78" s="13">
        <v>0</v>
      </c>
      <c r="J78" s="13">
        <v>40311702</v>
      </c>
      <c r="K78" s="13">
        <v>0</v>
      </c>
      <c r="L78" s="65">
        <f t="shared" si="3"/>
        <v>0</v>
      </c>
    </row>
    <row r="79" spans="1:12" s="46" customFormat="1" x14ac:dyDescent="0.25">
      <c r="A79" s="12" t="s">
        <v>112</v>
      </c>
      <c r="B79" s="12" t="s">
        <v>113</v>
      </c>
      <c r="C79" s="13">
        <v>40311702</v>
      </c>
      <c r="D79" s="13">
        <v>0</v>
      </c>
      <c r="E79" s="13">
        <v>0</v>
      </c>
      <c r="F79" s="13">
        <v>0</v>
      </c>
      <c r="G79" s="13">
        <v>0</v>
      </c>
      <c r="H79" s="13">
        <v>40311702</v>
      </c>
      <c r="I79" s="13">
        <v>0</v>
      </c>
      <c r="J79" s="13">
        <v>40311702</v>
      </c>
      <c r="K79" s="13">
        <v>0</v>
      </c>
      <c r="L79" s="65">
        <f t="shared" si="3"/>
        <v>0</v>
      </c>
    </row>
    <row r="80" spans="1:12" s="47" customFormat="1" x14ac:dyDescent="0.25">
      <c r="A80" s="8" t="s">
        <v>114</v>
      </c>
      <c r="B80" s="8" t="s">
        <v>115</v>
      </c>
      <c r="C80" s="9">
        <v>25311702</v>
      </c>
      <c r="D80" s="9">
        <v>0</v>
      </c>
      <c r="E80" s="9">
        <v>0</v>
      </c>
      <c r="F80" s="9">
        <v>0</v>
      </c>
      <c r="G80" s="9">
        <v>0</v>
      </c>
      <c r="H80" s="9">
        <v>25311702</v>
      </c>
      <c r="I80" s="9">
        <v>0</v>
      </c>
      <c r="J80" s="9">
        <v>25311702</v>
      </c>
      <c r="K80" s="9">
        <v>0</v>
      </c>
      <c r="L80" s="65">
        <f t="shared" si="3"/>
        <v>0</v>
      </c>
    </row>
    <row r="81" spans="1:12" s="46" customFormat="1" x14ac:dyDescent="0.25">
      <c r="A81" s="8" t="s">
        <v>116</v>
      </c>
      <c r="B81" s="8" t="s">
        <v>117</v>
      </c>
      <c r="C81" s="9">
        <v>15000000</v>
      </c>
      <c r="D81" s="9">
        <v>0</v>
      </c>
      <c r="E81" s="9">
        <v>0</v>
      </c>
      <c r="F81" s="9">
        <v>0</v>
      </c>
      <c r="G81" s="9">
        <v>0</v>
      </c>
      <c r="H81" s="9">
        <v>15000000</v>
      </c>
      <c r="I81" s="9">
        <v>0</v>
      </c>
      <c r="J81" s="9">
        <v>15000000</v>
      </c>
      <c r="K81" s="9">
        <v>0</v>
      </c>
      <c r="L81" s="65">
        <f t="shared" si="3"/>
        <v>0</v>
      </c>
    </row>
    <row r="82" spans="1:12" s="46" customFormat="1" x14ac:dyDescent="0.25">
      <c r="A82" s="12" t="s">
        <v>118</v>
      </c>
      <c r="B82" s="12" t="s">
        <v>119</v>
      </c>
      <c r="C82" s="13">
        <v>17985581359</v>
      </c>
      <c r="D82" s="13">
        <v>0</v>
      </c>
      <c r="E82" s="13">
        <v>855962853.25999999</v>
      </c>
      <c r="F82" s="13">
        <v>73211900</v>
      </c>
      <c r="G82" s="13">
        <v>-132232468</v>
      </c>
      <c r="H82" s="13">
        <v>17070597937.74</v>
      </c>
      <c r="I82" s="13">
        <v>9857395267.369997</v>
      </c>
      <c r="J82" s="13">
        <v>7213202670.3700027</v>
      </c>
      <c r="K82" s="13">
        <v>9310272844.6199989</v>
      </c>
      <c r="L82" s="65"/>
    </row>
    <row r="83" spans="1:12" s="46" customFormat="1" x14ac:dyDescent="0.25">
      <c r="A83" s="12" t="s">
        <v>120</v>
      </c>
      <c r="B83" s="12" t="s">
        <v>121</v>
      </c>
      <c r="C83" s="13">
        <v>320481810</v>
      </c>
      <c r="D83" s="13">
        <v>0</v>
      </c>
      <c r="E83" s="13">
        <v>0</v>
      </c>
      <c r="F83" s="13">
        <v>58800000</v>
      </c>
      <c r="G83" s="13">
        <v>-1750000</v>
      </c>
      <c r="H83" s="13">
        <v>377531810</v>
      </c>
      <c r="I83" s="13">
        <v>311741806.49000001</v>
      </c>
      <c r="J83" s="13">
        <v>65790003.50999999</v>
      </c>
      <c r="K83" s="13">
        <v>311741806.49000001</v>
      </c>
      <c r="L83" s="65">
        <f t="shared" ref="L83:L95" si="4">+I83-K83</f>
        <v>0</v>
      </c>
    </row>
    <row r="84" spans="1:12" s="46" customFormat="1" x14ac:dyDescent="0.25">
      <c r="A84" s="12" t="s">
        <v>122</v>
      </c>
      <c r="B84" s="12" t="s">
        <v>484</v>
      </c>
      <c r="C84" s="13">
        <v>2340000</v>
      </c>
      <c r="D84" s="13">
        <v>0</v>
      </c>
      <c r="E84" s="13">
        <v>0</v>
      </c>
      <c r="F84" s="13">
        <v>0</v>
      </c>
      <c r="G84" s="13">
        <v>0</v>
      </c>
      <c r="H84" s="13">
        <v>2340000</v>
      </c>
      <c r="I84" s="13">
        <v>1555000</v>
      </c>
      <c r="J84" s="13">
        <v>785000</v>
      </c>
      <c r="K84" s="13">
        <v>1555000</v>
      </c>
      <c r="L84" s="65">
        <f t="shared" si="4"/>
        <v>0</v>
      </c>
    </row>
    <row r="85" spans="1:12" s="46" customFormat="1" x14ac:dyDescent="0.25">
      <c r="A85" s="8" t="s">
        <v>123</v>
      </c>
      <c r="B85" s="8" t="s">
        <v>324</v>
      </c>
      <c r="C85" s="9">
        <v>2340000</v>
      </c>
      <c r="D85" s="9">
        <v>0</v>
      </c>
      <c r="E85" s="9">
        <v>0</v>
      </c>
      <c r="F85" s="9">
        <v>0</v>
      </c>
      <c r="G85" s="9">
        <v>0</v>
      </c>
      <c r="H85" s="9">
        <v>2340000</v>
      </c>
      <c r="I85" s="9">
        <v>1555000</v>
      </c>
      <c r="J85" s="9">
        <v>785000</v>
      </c>
      <c r="K85" s="9">
        <v>1555000</v>
      </c>
      <c r="L85" s="65">
        <f t="shared" si="4"/>
        <v>0</v>
      </c>
    </row>
    <row r="86" spans="1:12" s="46" customFormat="1" x14ac:dyDescent="0.25">
      <c r="A86" s="12" t="s">
        <v>325</v>
      </c>
      <c r="B86" s="12" t="s">
        <v>485</v>
      </c>
      <c r="C86" s="13">
        <v>132834204</v>
      </c>
      <c r="D86" s="13">
        <v>0</v>
      </c>
      <c r="E86" s="13">
        <v>0</v>
      </c>
      <c r="F86" s="13">
        <v>25800000</v>
      </c>
      <c r="G86" s="13">
        <v>0</v>
      </c>
      <c r="H86" s="13">
        <v>158634204</v>
      </c>
      <c r="I86" s="13">
        <v>157960625</v>
      </c>
      <c r="J86" s="13">
        <v>673579</v>
      </c>
      <c r="K86" s="13">
        <v>157960625</v>
      </c>
      <c r="L86" s="65">
        <f t="shared" si="4"/>
        <v>0</v>
      </c>
    </row>
    <row r="87" spans="1:12" s="47" customFormat="1" x14ac:dyDescent="0.25">
      <c r="A87" s="8" t="s">
        <v>326</v>
      </c>
      <c r="B87" s="8" t="s">
        <v>486</v>
      </c>
      <c r="C87" s="9">
        <v>106196364</v>
      </c>
      <c r="D87" s="9">
        <v>0</v>
      </c>
      <c r="E87" s="9">
        <v>0</v>
      </c>
      <c r="F87" s="9">
        <v>23800000</v>
      </c>
      <c r="G87" s="9">
        <v>0</v>
      </c>
      <c r="H87" s="9">
        <v>129996364</v>
      </c>
      <c r="I87" s="9">
        <v>129960625</v>
      </c>
      <c r="J87" s="9">
        <v>35739</v>
      </c>
      <c r="K87" s="9">
        <v>129960625</v>
      </c>
      <c r="L87" s="65">
        <f t="shared" si="4"/>
        <v>0</v>
      </c>
    </row>
    <row r="88" spans="1:12" s="46" customFormat="1" x14ac:dyDescent="0.25">
      <c r="A88" s="8" t="s">
        <v>327</v>
      </c>
      <c r="B88" s="8" t="s">
        <v>328</v>
      </c>
      <c r="C88" s="9">
        <v>26637840</v>
      </c>
      <c r="D88" s="9">
        <v>0</v>
      </c>
      <c r="E88" s="9">
        <v>0</v>
      </c>
      <c r="F88" s="9">
        <v>2000000</v>
      </c>
      <c r="G88" s="9">
        <v>0</v>
      </c>
      <c r="H88" s="9">
        <v>28637840</v>
      </c>
      <c r="I88" s="9">
        <v>28000000</v>
      </c>
      <c r="J88" s="9">
        <v>637840</v>
      </c>
      <c r="K88" s="9">
        <v>28000000</v>
      </c>
      <c r="L88" s="65">
        <f t="shared" si="4"/>
        <v>0</v>
      </c>
    </row>
    <row r="89" spans="1:12" s="46" customFormat="1" x14ac:dyDescent="0.25">
      <c r="A89" s="12" t="s">
        <v>124</v>
      </c>
      <c r="B89" s="12" t="s">
        <v>329</v>
      </c>
      <c r="C89" s="13">
        <v>185307606</v>
      </c>
      <c r="D89" s="13">
        <v>0</v>
      </c>
      <c r="E89" s="13">
        <v>0</v>
      </c>
      <c r="F89" s="13">
        <v>33000000</v>
      </c>
      <c r="G89" s="13">
        <v>-1750000</v>
      </c>
      <c r="H89" s="13">
        <v>216557606</v>
      </c>
      <c r="I89" s="13">
        <v>152226181.49000001</v>
      </c>
      <c r="J89" s="13">
        <v>64331424.50999999</v>
      </c>
      <c r="K89" s="13">
        <v>152226181.49000001</v>
      </c>
      <c r="L89" s="65">
        <f t="shared" si="4"/>
        <v>0</v>
      </c>
    </row>
    <row r="90" spans="1:12" s="47" customFormat="1" x14ac:dyDescent="0.25">
      <c r="A90" s="8" t="s">
        <v>125</v>
      </c>
      <c r="B90" s="8" t="s">
        <v>330</v>
      </c>
      <c r="C90" s="9">
        <v>92394006</v>
      </c>
      <c r="D90" s="9">
        <v>0</v>
      </c>
      <c r="E90" s="9">
        <v>0</v>
      </c>
      <c r="F90" s="9">
        <v>0</v>
      </c>
      <c r="G90" s="9">
        <v>-1750000</v>
      </c>
      <c r="H90" s="9">
        <v>90644006</v>
      </c>
      <c r="I90" s="9">
        <v>70007500</v>
      </c>
      <c r="J90" s="9">
        <v>20636506</v>
      </c>
      <c r="K90" s="9">
        <v>70007500.000000015</v>
      </c>
      <c r="L90" s="65">
        <f t="shared" si="4"/>
        <v>0</v>
      </c>
    </row>
    <row r="91" spans="1:12" s="47" customFormat="1" x14ac:dyDescent="0.25">
      <c r="A91" s="8" t="s">
        <v>126</v>
      </c>
      <c r="B91" s="8" t="s">
        <v>331</v>
      </c>
      <c r="C91" s="9">
        <v>24000000</v>
      </c>
      <c r="D91" s="9">
        <v>0</v>
      </c>
      <c r="E91" s="9">
        <v>0</v>
      </c>
      <c r="F91" s="9">
        <v>22000000</v>
      </c>
      <c r="G91" s="9">
        <v>0</v>
      </c>
      <c r="H91" s="9">
        <v>46000000</v>
      </c>
      <c r="I91" s="9">
        <v>31376591.490000002</v>
      </c>
      <c r="J91" s="9">
        <v>14623408.509999998</v>
      </c>
      <c r="K91" s="9">
        <v>31376591.490000002</v>
      </c>
      <c r="L91" s="65">
        <f t="shared" si="4"/>
        <v>0</v>
      </c>
    </row>
    <row r="92" spans="1:12" s="47" customFormat="1" x14ac:dyDescent="0.25">
      <c r="A92" s="8" t="s">
        <v>332</v>
      </c>
      <c r="B92" s="8" t="s">
        <v>333</v>
      </c>
      <c r="C92" s="9">
        <v>56229600</v>
      </c>
      <c r="D92" s="9">
        <v>0</v>
      </c>
      <c r="E92" s="9">
        <v>0</v>
      </c>
      <c r="F92" s="9">
        <v>0</v>
      </c>
      <c r="G92" s="9">
        <v>0</v>
      </c>
      <c r="H92" s="9">
        <v>56229600</v>
      </c>
      <c r="I92" s="9">
        <v>40984790</v>
      </c>
      <c r="J92" s="9">
        <v>15244810</v>
      </c>
      <c r="K92" s="9">
        <v>40984790</v>
      </c>
      <c r="L92" s="65">
        <f t="shared" si="4"/>
        <v>0</v>
      </c>
    </row>
    <row r="93" spans="1:12" s="46" customFormat="1" x14ac:dyDescent="0.25">
      <c r="A93" s="8" t="s">
        <v>334</v>
      </c>
      <c r="B93" s="8" t="s">
        <v>335</v>
      </c>
      <c r="C93" s="9">
        <v>12000000</v>
      </c>
      <c r="D93" s="9">
        <v>0</v>
      </c>
      <c r="E93" s="9">
        <v>0</v>
      </c>
      <c r="F93" s="9">
        <v>0</v>
      </c>
      <c r="G93" s="9">
        <v>0</v>
      </c>
      <c r="H93" s="9">
        <v>12000000</v>
      </c>
      <c r="I93" s="9">
        <v>1900000</v>
      </c>
      <c r="J93" s="9">
        <v>10100000</v>
      </c>
      <c r="K93" s="9">
        <v>1900000</v>
      </c>
      <c r="L93" s="65">
        <f t="shared" si="4"/>
        <v>0</v>
      </c>
    </row>
    <row r="94" spans="1:12" s="46" customFormat="1" x14ac:dyDescent="0.25">
      <c r="A94" s="12" t="s">
        <v>336</v>
      </c>
      <c r="B94" s="12" t="s">
        <v>487</v>
      </c>
      <c r="C94" s="13">
        <v>684000</v>
      </c>
      <c r="D94" s="13">
        <v>0</v>
      </c>
      <c r="E94" s="13">
        <v>0</v>
      </c>
      <c r="F94" s="13">
        <v>11000000</v>
      </c>
      <c r="G94" s="13">
        <v>0</v>
      </c>
      <c r="H94" s="13">
        <v>11684000</v>
      </c>
      <c r="I94" s="13">
        <v>7957300</v>
      </c>
      <c r="J94" s="13">
        <v>3726700</v>
      </c>
      <c r="K94" s="13">
        <v>7957300</v>
      </c>
      <c r="L94" s="65">
        <f t="shared" si="4"/>
        <v>0</v>
      </c>
    </row>
    <row r="95" spans="1:12" s="46" customFormat="1" x14ac:dyDescent="0.25">
      <c r="A95" s="8" t="s">
        <v>338</v>
      </c>
      <c r="B95" s="8" t="s">
        <v>339</v>
      </c>
      <c r="C95" s="9">
        <v>684000</v>
      </c>
      <c r="D95" s="9">
        <v>0</v>
      </c>
      <c r="E95" s="9">
        <v>0</v>
      </c>
      <c r="F95" s="9">
        <v>11000000</v>
      </c>
      <c r="G95" s="9">
        <v>0</v>
      </c>
      <c r="H95" s="9">
        <v>11684000</v>
      </c>
      <c r="I95" s="9">
        <v>7957300</v>
      </c>
      <c r="J95" s="9">
        <v>3726700</v>
      </c>
      <c r="K95" s="9">
        <v>7957300</v>
      </c>
      <c r="L95" s="65">
        <f t="shared" si="4"/>
        <v>0</v>
      </c>
    </row>
    <row r="96" spans="1:12" s="46" customFormat="1" x14ac:dyDescent="0.25">
      <c r="A96" s="12" t="s">
        <v>127</v>
      </c>
      <c r="B96" s="12" t="s">
        <v>128</v>
      </c>
      <c r="C96" s="13">
        <v>17663899549</v>
      </c>
      <c r="D96" s="13">
        <v>0</v>
      </c>
      <c r="E96" s="13">
        <v>855962853.25999999</v>
      </c>
      <c r="F96" s="13">
        <v>14411900</v>
      </c>
      <c r="G96" s="13">
        <v>-130482468</v>
      </c>
      <c r="H96" s="13">
        <v>16691866127.74</v>
      </c>
      <c r="I96" s="13">
        <v>9545653460.8799973</v>
      </c>
      <c r="J96" s="13">
        <v>7146212666.8600025</v>
      </c>
      <c r="K96" s="13">
        <v>8998531038.1299992</v>
      </c>
      <c r="L96" s="65"/>
    </row>
    <row r="97" spans="1:13" s="46" customFormat="1" x14ac:dyDescent="0.25">
      <c r="A97" s="12" t="s">
        <v>129</v>
      </c>
      <c r="B97" s="12" t="s">
        <v>488</v>
      </c>
      <c r="C97" s="13">
        <v>6198050959</v>
      </c>
      <c r="D97" s="13">
        <v>0</v>
      </c>
      <c r="E97" s="13">
        <v>302997353.25999999</v>
      </c>
      <c r="F97" s="13">
        <v>12311900</v>
      </c>
      <c r="G97" s="13">
        <v>-15311900</v>
      </c>
      <c r="H97" s="13">
        <v>5892053605.7399998</v>
      </c>
      <c r="I97" s="13">
        <v>3472446270.1799998</v>
      </c>
      <c r="J97" s="13">
        <v>2419607335.5599999</v>
      </c>
      <c r="K97" s="13">
        <v>3300832684.9399996</v>
      </c>
      <c r="L97" s="65"/>
    </row>
    <row r="98" spans="1:13" s="47" customFormat="1" x14ac:dyDescent="0.25">
      <c r="A98" s="8" t="s">
        <v>130</v>
      </c>
      <c r="B98" s="8" t="s">
        <v>341</v>
      </c>
      <c r="C98" s="9">
        <v>1692108334</v>
      </c>
      <c r="D98" s="9">
        <v>0</v>
      </c>
      <c r="E98" s="9">
        <v>0</v>
      </c>
      <c r="F98" s="9">
        <v>0</v>
      </c>
      <c r="G98" s="9">
        <v>0</v>
      </c>
      <c r="H98" s="9">
        <v>1692108334</v>
      </c>
      <c r="I98" s="9">
        <v>931660133.88</v>
      </c>
      <c r="J98" s="9">
        <v>760448200.12</v>
      </c>
      <c r="K98" s="9">
        <v>931660133.88</v>
      </c>
      <c r="L98" s="65">
        <f t="shared" ref="L98:L114" si="5">+I98-K98</f>
        <v>0</v>
      </c>
    </row>
    <row r="99" spans="1:13" s="47" customFormat="1" x14ac:dyDescent="0.25">
      <c r="A99" s="8" t="s">
        <v>489</v>
      </c>
      <c r="B99" s="8" t="s">
        <v>342</v>
      </c>
      <c r="C99" s="9">
        <v>100000000</v>
      </c>
      <c r="D99" s="9">
        <v>0</v>
      </c>
      <c r="E99" s="9">
        <v>100000000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65">
        <f t="shared" si="5"/>
        <v>0</v>
      </c>
    </row>
    <row r="100" spans="1:13" s="47" customFormat="1" x14ac:dyDescent="0.25">
      <c r="A100" s="8" t="s">
        <v>131</v>
      </c>
      <c r="B100" s="8" t="s">
        <v>343</v>
      </c>
      <c r="C100" s="9">
        <v>18360000</v>
      </c>
      <c r="D100" s="9">
        <v>0</v>
      </c>
      <c r="E100" s="9">
        <v>0</v>
      </c>
      <c r="F100" s="9">
        <v>0</v>
      </c>
      <c r="G100" s="9">
        <v>-10000000</v>
      </c>
      <c r="H100" s="9">
        <v>8360000</v>
      </c>
      <c r="I100" s="9">
        <v>195800</v>
      </c>
      <c r="J100" s="9">
        <v>8164200</v>
      </c>
      <c r="K100" s="9">
        <v>195800</v>
      </c>
      <c r="L100" s="65">
        <f t="shared" si="5"/>
        <v>0</v>
      </c>
    </row>
    <row r="101" spans="1:13" s="47" customFormat="1" x14ac:dyDescent="0.25">
      <c r="A101" s="8" t="s">
        <v>132</v>
      </c>
      <c r="B101" s="8" t="s">
        <v>344</v>
      </c>
      <c r="C101" s="9">
        <v>54861480</v>
      </c>
      <c r="D101" s="9">
        <v>0</v>
      </c>
      <c r="E101" s="9">
        <v>0</v>
      </c>
      <c r="F101" s="9">
        <v>0</v>
      </c>
      <c r="G101" s="9">
        <v>0</v>
      </c>
      <c r="H101" s="9">
        <v>54861480</v>
      </c>
      <c r="I101" s="9">
        <v>29786700</v>
      </c>
      <c r="J101" s="9">
        <v>25074780</v>
      </c>
      <c r="K101" s="9">
        <v>25195100</v>
      </c>
      <c r="L101" s="65">
        <f t="shared" si="5"/>
        <v>4591600</v>
      </c>
    </row>
    <row r="102" spans="1:13" s="47" customFormat="1" x14ac:dyDescent="0.25">
      <c r="A102" s="8" t="s">
        <v>490</v>
      </c>
      <c r="B102" s="8" t="s">
        <v>345</v>
      </c>
      <c r="C102" s="9">
        <v>7025500</v>
      </c>
      <c r="D102" s="9">
        <v>0</v>
      </c>
      <c r="E102" s="9">
        <v>0</v>
      </c>
      <c r="F102" s="9">
        <v>0</v>
      </c>
      <c r="G102" s="9">
        <v>-5311900</v>
      </c>
      <c r="H102" s="9">
        <v>1713600</v>
      </c>
      <c r="I102" s="9">
        <v>1713600</v>
      </c>
      <c r="J102" s="9">
        <v>0</v>
      </c>
      <c r="K102" s="9">
        <v>1713600</v>
      </c>
      <c r="L102" s="65">
        <f t="shared" si="5"/>
        <v>0</v>
      </c>
    </row>
    <row r="103" spans="1:13" s="47" customFormat="1" x14ac:dyDescent="0.25">
      <c r="A103" s="8" t="s">
        <v>133</v>
      </c>
      <c r="B103" s="8" t="s">
        <v>346</v>
      </c>
      <c r="C103" s="9">
        <v>33403200</v>
      </c>
      <c r="D103" s="9">
        <v>0</v>
      </c>
      <c r="E103" s="9">
        <v>0</v>
      </c>
      <c r="F103" s="9">
        <v>0</v>
      </c>
      <c r="G103" s="9">
        <v>0</v>
      </c>
      <c r="H103" s="9">
        <v>33403200</v>
      </c>
      <c r="I103" s="9">
        <v>29744665</v>
      </c>
      <c r="J103" s="9">
        <v>3658535</v>
      </c>
      <c r="K103" s="9">
        <v>29744665</v>
      </c>
      <c r="L103" s="65">
        <f t="shared" si="5"/>
        <v>0</v>
      </c>
    </row>
    <row r="104" spans="1:13" s="47" customFormat="1" x14ac:dyDescent="0.25">
      <c r="A104" s="8" t="s">
        <v>491</v>
      </c>
      <c r="B104" s="8" t="s">
        <v>347</v>
      </c>
      <c r="C104" s="9">
        <v>2034500</v>
      </c>
      <c r="D104" s="9">
        <v>0</v>
      </c>
      <c r="E104" s="9">
        <v>2034500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65">
        <f t="shared" si="5"/>
        <v>0</v>
      </c>
    </row>
    <row r="105" spans="1:13" s="47" customFormat="1" x14ac:dyDescent="0.25">
      <c r="A105" s="8" t="s">
        <v>134</v>
      </c>
      <c r="B105" s="8" t="s">
        <v>348</v>
      </c>
      <c r="C105" s="9">
        <v>2616000</v>
      </c>
      <c r="D105" s="9">
        <v>0</v>
      </c>
      <c r="E105" s="9">
        <v>0</v>
      </c>
      <c r="F105" s="9">
        <v>9311900</v>
      </c>
      <c r="G105" s="9">
        <v>0</v>
      </c>
      <c r="H105" s="9">
        <v>11927900</v>
      </c>
      <c r="I105" s="9">
        <v>11700000</v>
      </c>
      <c r="J105" s="9">
        <v>227900</v>
      </c>
      <c r="K105" s="9">
        <v>11700000</v>
      </c>
      <c r="L105" s="65">
        <f t="shared" si="5"/>
        <v>0</v>
      </c>
    </row>
    <row r="106" spans="1:13" s="47" customFormat="1" x14ac:dyDescent="0.25">
      <c r="A106" s="8" t="s">
        <v>135</v>
      </c>
      <c r="B106" s="8" t="s">
        <v>349</v>
      </c>
      <c r="C106" s="9">
        <v>48322800</v>
      </c>
      <c r="D106" s="9">
        <v>0</v>
      </c>
      <c r="E106" s="9">
        <v>0</v>
      </c>
      <c r="F106" s="9">
        <v>0</v>
      </c>
      <c r="G106" s="9">
        <v>0</v>
      </c>
      <c r="H106" s="9">
        <v>48322800</v>
      </c>
      <c r="I106" s="9">
        <v>33507317.190000001</v>
      </c>
      <c r="J106" s="9">
        <v>14815482.809999999</v>
      </c>
      <c r="K106" s="9">
        <v>33507317.190000001</v>
      </c>
      <c r="L106" s="65">
        <f t="shared" si="5"/>
        <v>0</v>
      </c>
    </row>
    <row r="107" spans="1:13" s="47" customFormat="1" x14ac:dyDescent="0.25">
      <c r="A107" s="8" t="s">
        <v>492</v>
      </c>
      <c r="B107" s="8" t="s">
        <v>493</v>
      </c>
      <c r="C107" s="9">
        <v>4362540</v>
      </c>
      <c r="D107" s="9">
        <v>0</v>
      </c>
      <c r="E107" s="9">
        <v>0</v>
      </c>
      <c r="F107" s="9">
        <v>0</v>
      </c>
      <c r="G107" s="9">
        <v>0</v>
      </c>
      <c r="H107" s="9">
        <v>4362540</v>
      </c>
      <c r="I107" s="9">
        <v>4362540</v>
      </c>
      <c r="J107" s="9">
        <v>0</v>
      </c>
      <c r="K107" s="9">
        <v>4362540</v>
      </c>
      <c r="L107" s="65">
        <f t="shared" si="5"/>
        <v>0</v>
      </c>
    </row>
    <row r="108" spans="1:13" s="47" customFormat="1" x14ac:dyDescent="0.25">
      <c r="A108" s="8" t="s">
        <v>136</v>
      </c>
      <c r="B108" s="8" t="s">
        <v>350</v>
      </c>
      <c r="C108" s="9">
        <v>960804336</v>
      </c>
      <c r="D108" s="9">
        <v>0</v>
      </c>
      <c r="E108" s="9">
        <v>0</v>
      </c>
      <c r="F108" s="9">
        <v>0</v>
      </c>
      <c r="G108" s="9">
        <v>0</v>
      </c>
      <c r="H108" s="9">
        <v>960804336</v>
      </c>
      <c r="I108" s="9">
        <v>600476000</v>
      </c>
      <c r="J108" s="9">
        <v>360328336</v>
      </c>
      <c r="K108" s="9">
        <v>584212000</v>
      </c>
      <c r="L108" s="65">
        <f t="shared" si="5"/>
        <v>16264000</v>
      </c>
    </row>
    <row r="109" spans="1:13" s="47" customFormat="1" x14ac:dyDescent="0.25">
      <c r="A109" s="8" t="s">
        <v>494</v>
      </c>
      <c r="B109" s="8" t="s">
        <v>495</v>
      </c>
      <c r="C109" s="9">
        <v>962853</v>
      </c>
      <c r="D109" s="9">
        <v>0</v>
      </c>
      <c r="E109" s="9">
        <v>962853</v>
      </c>
      <c r="F109" s="9">
        <v>0</v>
      </c>
      <c r="G109" s="9">
        <v>0</v>
      </c>
      <c r="H109" s="9">
        <v>0</v>
      </c>
      <c r="I109" s="9">
        <v>0</v>
      </c>
      <c r="J109" s="9">
        <v>0</v>
      </c>
      <c r="K109" s="9">
        <v>0</v>
      </c>
      <c r="L109" s="65">
        <f t="shared" si="5"/>
        <v>0</v>
      </c>
    </row>
    <row r="110" spans="1:13" s="47" customFormat="1" x14ac:dyDescent="0.25">
      <c r="A110" s="8" t="s">
        <v>137</v>
      </c>
      <c r="B110" s="8" t="s">
        <v>496</v>
      </c>
      <c r="C110" s="9">
        <v>2815380338</v>
      </c>
      <c r="D110" s="9">
        <v>0</v>
      </c>
      <c r="E110" s="9">
        <v>0</v>
      </c>
      <c r="F110" s="9">
        <v>0</v>
      </c>
      <c r="G110" s="9">
        <v>0</v>
      </c>
      <c r="H110" s="9">
        <v>2815380338</v>
      </c>
      <c r="I110" s="9">
        <v>1594166504.22</v>
      </c>
      <c r="J110" s="9">
        <v>1221213833.78</v>
      </c>
      <c r="K110" s="9">
        <v>1505092518.98</v>
      </c>
      <c r="L110" s="65">
        <f t="shared" si="5"/>
        <v>89073985.24000001</v>
      </c>
      <c r="M110" s="67"/>
    </row>
    <row r="111" spans="1:13" s="47" customFormat="1" x14ac:dyDescent="0.25">
      <c r="A111" s="8" t="s">
        <v>497</v>
      </c>
      <c r="B111" s="8" t="s">
        <v>498</v>
      </c>
      <c r="C111" s="9">
        <v>260000000</v>
      </c>
      <c r="D111" s="9">
        <v>0</v>
      </c>
      <c r="E111" s="9">
        <v>200000000</v>
      </c>
      <c r="F111" s="9">
        <v>0</v>
      </c>
      <c r="G111" s="9">
        <v>0</v>
      </c>
      <c r="H111" s="9">
        <v>60000000</v>
      </c>
      <c r="I111" s="9">
        <v>59814471</v>
      </c>
      <c r="J111" s="9">
        <v>185529</v>
      </c>
      <c r="K111" s="9">
        <v>59814471</v>
      </c>
      <c r="L111" s="65">
        <f t="shared" si="5"/>
        <v>0</v>
      </c>
    </row>
    <row r="112" spans="1:13" s="47" customFormat="1" x14ac:dyDescent="0.25">
      <c r="A112" s="8" t="s">
        <v>138</v>
      </c>
      <c r="B112" s="8" t="s">
        <v>351</v>
      </c>
      <c r="C112" s="9">
        <v>152327104</v>
      </c>
      <c r="D112" s="9">
        <v>0</v>
      </c>
      <c r="E112" s="9">
        <v>0</v>
      </c>
      <c r="F112" s="9">
        <v>0</v>
      </c>
      <c r="G112" s="9">
        <v>0</v>
      </c>
      <c r="H112" s="9">
        <v>152327104</v>
      </c>
      <c r="I112" s="9">
        <v>128026442.99000001</v>
      </c>
      <c r="J112" s="9">
        <v>24300661.00999999</v>
      </c>
      <c r="K112" s="9">
        <v>78026442.99000001</v>
      </c>
      <c r="L112" s="65">
        <f t="shared" si="5"/>
        <v>50000000</v>
      </c>
    </row>
    <row r="113" spans="1:13" s="47" customFormat="1" x14ac:dyDescent="0.25">
      <c r="A113" s="8" t="s">
        <v>499</v>
      </c>
      <c r="B113" s="8" t="s">
        <v>500</v>
      </c>
      <c r="C113" s="9">
        <v>26233974</v>
      </c>
      <c r="D113" s="9">
        <v>0</v>
      </c>
      <c r="E113" s="9">
        <v>0.26</v>
      </c>
      <c r="F113" s="9">
        <v>0</v>
      </c>
      <c r="G113" s="9">
        <v>0</v>
      </c>
      <c r="H113" s="9">
        <v>26233973.739999998</v>
      </c>
      <c r="I113" s="9">
        <v>26124695.899999999</v>
      </c>
      <c r="J113" s="9">
        <v>109277.83999999985</v>
      </c>
      <c r="K113" s="9">
        <v>26124695.899999999</v>
      </c>
      <c r="L113" s="65">
        <f t="shared" si="5"/>
        <v>0</v>
      </c>
    </row>
    <row r="114" spans="1:13" s="46" customFormat="1" x14ac:dyDescent="0.25">
      <c r="A114" s="8" t="s">
        <v>352</v>
      </c>
      <c r="B114" s="8" t="s">
        <v>353</v>
      </c>
      <c r="C114" s="9">
        <v>19248000</v>
      </c>
      <c r="D114" s="9">
        <v>0</v>
      </c>
      <c r="E114" s="9">
        <v>0</v>
      </c>
      <c r="F114" s="9">
        <v>3000000</v>
      </c>
      <c r="G114" s="9">
        <v>0</v>
      </c>
      <c r="H114" s="9">
        <v>22248000</v>
      </c>
      <c r="I114" s="9">
        <v>21167400</v>
      </c>
      <c r="J114" s="9">
        <v>1080600</v>
      </c>
      <c r="K114" s="9">
        <v>9483400</v>
      </c>
      <c r="L114" s="65">
        <f t="shared" si="5"/>
        <v>11684000</v>
      </c>
    </row>
    <row r="115" spans="1:13" s="46" customFormat="1" x14ac:dyDescent="0.25">
      <c r="A115" s="12" t="s">
        <v>139</v>
      </c>
      <c r="B115" s="12" t="s">
        <v>501</v>
      </c>
      <c r="C115" s="13">
        <v>246754348</v>
      </c>
      <c r="D115" s="13">
        <v>0</v>
      </c>
      <c r="E115" s="13">
        <v>0</v>
      </c>
      <c r="F115" s="13">
        <v>0</v>
      </c>
      <c r="G115" s="13">
        <v>0</v>
      </c>
      <c r="H115" s="13">
        <v>246754348</v>
      </c>
      <c r="I115" s="13">
        <v>227895504</v>
      </c>
      <c r="J115" s="13">
        <v>18858844</v>
      </c>
      <c r="K115" s="13">
        <v>226435504</v>
      </c>
      <c r="L115" s="65"/>
    </row>
    <row r="116" spans="1:13" s="47" customFormat="1" x14ac:dyDescent="0.25">
      <c r="A116" s="8" t="s">
        <v>140</v>
      </c>
      <c r="B116" s="8" t="s">
        <v>354</v>
      </c>
      <c r="C116" s="9">
        <v>16991406</v>
      </c>
      <c r="D116" s="9">
        <v>0</v>
      </c>
      <c r="E116" s="9">
        <v>0</v>
      </c>
      <c r="F116" s="9">
        <v>0</v>
      </c>
      <c r="G116" s="9">
        <v>0</v>
      </c>
      <c r="H116" s="9">
        <v>16991406</v>
      </c>
      <c r="I116" s="9">
        <v>1100000</v>
      </c>
      <c r="J116" s="9">
        <v>15891406</v>
      </c>
      <c r="K116" s="9">
        <v>1100000</v>
      </c>
      <c r="L116" s="65">
        <f>+I116-K116</f>
        <v>0</v>
      </c>
    </row>
    <row r="117" spans="1:13" s="47" customFormat="1" x14ac:dyDescent="0.25">
      <c r="A117" s="8" t="s">
        <v>141</v>
      </c>
      <c r="B117" s="8" t="s">
        <v>355</v>
      </c>
      <c r="C117" s="9">
        <v>202761542</v>
      </c>
      <c r="D117" s="9">
        <v>0</v>
      </c>
      <c r="E117" s="9">
        <v>0</v>
      </c>
      <c r="F117" s="9">
        <v>0</v>
      </c>
      <c r="G117" s="9">
        <v>0</v>
      </c>
      <c r="H117" s="9">
        <v>202761542</v>
      </c>
      <c r="I117" s="9">
        <v>202495704</v>
      </c>
      <c r="J117" s="9">
        <v>265838</v>
      </c>
      <c r="K117" s="9">
        <v>202495704</v>
      </c>
      <c r="L117" s="65">
        <f>+I117-K117</f>
        <v>0</v>
      </c>
    </row>
    <row r="118" spans="1:13" s="47" customFormat="1" x14ac:dyDescent="0.25">
      <c r="A118" s="8" t="s">
        <v>142</v>
      </c>
      <c r="B118" s="8" t="s">
        <v>356</v>
      </c>
      <c r="C118" s="9">
        <v>24686400</v>
      </c>
      <c r="D118" s="9">
        <v>0</v>
      </c>
      <c r="E118" s="9">
        <v>0</v>
      </c>
      <c r="F118" s="9">
        <v>0</v>
      </c>
      <c r="G118" s="9">
        <v>0</v>
      </c>
      <c r="H118" s="9">
        <v>24686400</v>
      </c>
      <c r="I118" s="9">
        <v>22367000</v>
      </c>
      <c r="J118" s="9">
        <v>2319400</v>
      </c>
      <c r="K118" s="9">
        <v>20907000</v>
      </c>
      <c r="L118" s="65">
        <f>+I118-K118</f>
        <v>1460000</v>
      </c>
    </row>
    <row r="119" spans="1:13" s="47" customFormat="1" x14ac:dyDescent="0.25">
      <c r="A119" s="8" t="s">
        <v>502</v>
      </c>
      <c r="B119" s="8" t="s">
        <v>503</v>
      </c>
      <c r="C119" s="9">
        <v>1815000</v>
      </c>
      <c r="D119" s="9">
        <v>0</v>
      </c>
      <c r="E119" s="9">
        <v>0</v>
      </c>
      <c r="F119" s="9">
        <v>0</v>
      </c>
      <c r="G119" s="9">
        <v>0</v>
      </c>
      <c r="H119" s="9">
        <v>1815000</v>
      </c>
      <c r="I119" s="9">
        <v>1806000</v>
      </c>
      <c r="J119" s="9">
        <v>9000</v>
      </c>
      <c r="K119" s="9">
        <v>1806000</v>
      </c>
      <c r="L119" s="65">
        <f>+I119-K119</f>
        <v>0</v>
      </c>
    </row>
    <row r="120" spans="1:13" s="46" customFormat="1" x14ac:dyDescent="0.25">
      <c r="A120" s="8" t="s">
        <v>357</v>
      </c>
      <c r="B120" s="8" t="s">
        <v>504</v>
      </c>
      <c r="C120" s="9">
        <v>500000</v>
      </c>
      <c r="D120" s="9">
        <v>0</v>
      </c>
      <c r="E120" s="9">
        <v>0</v>
      </c>
      <c r="F120" s="9">
        <v>0</v>
      </c>
      <c r="G120" s="9">
        <v>0</v>
      </c>
      <c r="H120" s="9">
        <v>500000</v>
      </c>
      <c r="I120" s="9">
        <v>126800</v>
      </c>
      <c r="J120" s="9">
        <v>373200</v>
      </c>
      <c r="K120" s="9">
        <v>126800</v>
      </c>
      <c r="L120" s="65">
        <f>+I120-K120</f>
        <v>0</v>
      </c>
    </row>
    <row r="121" spans="1:13" s="46" customFormat="1" x14ac:dyDescent="0.25">
      <c r="A121" s="12" t="s">
        <v>143</v>
      </c>
      <c r="B121" s="12" t="s">
        <v>144</v>
      </c>
      <c r="C121" s="13">
        <v>9673781968</v>
      </c>
      <c r="D121" s="13">
        <v>0</v>
      </c>
      <c r="E121" s="13">
        <v>552965500</v>
      </c>
      <c r="F121" s="13">
        <v>2100000</v>
      </c>
      <c r="G121" s="13">
        <v>-72000000</v>
      </c>
      <c r="H121" s="13">
        <v>9050916468</v>
      </c>
      <c r="I121" s="13">
        <v>5535721076.6999989</v>
      </c>
      <c r="J121" s="13">
        <v>3515195391.3000011</v>
      </c>
      <c r="K121" s="13">
        <v>5213988155.1899996</v>
      </c>
      <c r="L121" s="65"/>
    </row>
    <row r="122" spans="1:13" s="47" customFormat="1" x14ac:dyDescent="0.25">
      <c r="A122" s="8" t="s">
        <v>145</v>
      </c>
      <c r="B122" s="8" t="s">
        <v>358</v>
      </c>
      <c r="C122" s="9">
        <v>229219348</v>
      </c>
      <c r="D122" s="9">
        <v>0</v>
      </c>
      <c r="E122" s="9">
        <v>0</v>
      </c>
      <c r="F122" s="9">
        <v>0</v>
      </c>
      <c r="G122" s="9">
        <v>0</v>
      </c>
      <c r="H122" s="9">
        <v>229219348</v>
      </c>
      <c r="I122" s="9">
        <v>193387991</v>
      </c>
      <c r="J122" s="9">
        <v>35831357</v>
      </c>
      <c r="K122" s="9">
        <v>169687991</v>
      </c>
      <c r="L122" s="65">
        <f t="shared" ref="L122:L149" si="6">+I122-K122</f>
        <v>23700000</v>
      </c>
    </row>
    <row r="123" spans="1:13" s="47" customFormat="1" x14ac:dyDescent="0.25">
      <c r="A123" s="8" t="s">
        <v>505</v>
      </c>
      <c r="B123" s="8" t="s">
        <v>506</v>
      </c>
      <c r="C123" s="9">
        <v>19877528</v>
      </c>
      <c r="D123" s="9">
        <v>0</v>
      </c>
      <c r="E123" s="9">
        <v>0</v>
      </c>
      <c r="F123" s="9">
        <v>0</v>
      </c>
      <c r="G123" s="9">
        <v>0</v>
      </c>
      <c r="H123" s="9">
        <v>19877528</v>
      </c>
      <c r="I123" s="9">
        <v>19877528</v>
      </c>
      <c r="J123" s="9">
        <v>0</v>
      </c>
      <c r="K123" s="9">
        <v>19877528</v>
      </c>
      <c r="L123" s="65">
        <f t="shared" si="6"/>
        <v>0</v>
      </c>
    </row>
    <row r="124" spans="1:13" s="47" customFormat="1" x14ac:dyDescent="0.25">
      <c r="A124" s="8" t="s">
        <v>146</v>
      </c>
      <c r="B124" s="8" t="s">
        <v>359</v>
      </c>
      <c r="C124" s="9">
        <v>2258861716</v>
      </c>
      <c r="D124" s="9">
        <v>0</v>
      </c>
      <c r="E124" s="9">
        <v>0</v>
      </c>
      <c r="F124" s="9">
        <v>0</v>
      </c>
      <c r="G124" s="9">
        <v>0</v>
      </c>
      <c r="H124" s="9">
        <v>2258861716</v>
      </c>
      <c r="I124" s="9">
        <v>1485403658</v>
      </c>
      <c r="J124" s="9">
        <v>773458058</v>
      </c>
      <c r="K124" s="9">
        <v>1377128392</v>
      </c>
      <c r="L124" s="65">
        <f t="shared" si="6"/>
        <v>108275266</v>
      </c>
    </row>
    <row r="125" spans="1:13" s="47" customFormat="1" x14ac:dyDescent="0.25">
      <c r="A125" s="8" t="s">
        <v>507</v>
      </c>
      <c r="B125" s="8" t="s">
        <v>508</v>
      </c>
      <c r="C125" s="9">
        <v>412173225</v>
      </c>
      <c r="D125" s="9">
        <v>0</v>
      </c>
      <c r="E125" s="9">
        <v>0</v>
      </c>
      <c r="F125" s="9">
        <v>0</v>
      </c>
      <c r="G125" s="9">
        <v>0</v>
      </c>
      <c r="H125" s="9">
        <v>412173225</v>
      </c>
      <c r="I125" s="9">
        <v>391623225</v>
      </c>
      <c r="J125" s="9">
        <v>20550000</v>
      </c>
      <c r="K125" s="9">
        <v>380590225</v>
      </c>
      <c r="L125" s="65">
        <f t="shared" si="6"/>
        <v>11033000</v>
      </c>
      <c r="M125" s="67"/>
    </row>
    <row r="126" spans="1:13" s="47" customFormat="1" x14ac:dyDescent="0.25">
      <c r="A126" s="8" t="s">
        <v>147</v>
      </c>
      <c r="B126" s="8" t="s">
        <v>360</v>
      </c>
      <c r="C126" s="9">
        <v>13320000</v>
      </c>
      <c r="D126" s="9">
        <v>0</v>
      </c>
      <c r="E126" s="9">
        <v>0</v>
      </c>
      <c r="F126" s="9">
        <v>0</v>
      </c>
      <c r="G126" s="9">
        <v>0</v>
      </c>
      <c r="H126" s="9">
        <v>13320000</v>
      </c>
      <c r="I126" s="9">
        <v>11128938</v>
      </c>
      <c r="J126" s="9">
        <v>2191062</v>
      </c>
      <c r="K126" s="9">
        <v>11128938</v>
      </c>
      <c r="L126" s="65">
        <f t="shared" si="6"/>
        <v>0</v>
      </c>
    </row>
    <row r="127" spans="1:13" s="47" customFormat="1" x14ac:dyDescent="0.25">
      <c r="A127" s="8" t="s">
        <v>148</v>
      </c>
      <c r="B127" s="8" t="s">
        <v>361</v>
      </c>
      <c r="C127" s="9">
        <v>387360000</v>
      </c>
      <c r="D127" s="9">
        <v>0</v>
      </c>
      <c r="E127" s="9">
        <v>0</v>
      </c>
      <c r="F127" s="9">
        <v>0</v>
      </c>
      <c r="G127" s="9">
        <v>0</v>
      </c>
      <c r="H127" s="9">
        <v>387360000</v>
      </c>
      <c r="I127" s="9">
        <v>247600000</v>
      </c>
      <c r="J127" s="9">
        <v>139760000</v>
      </c>
      <c r="K127" s="9">
        <v>228686000</v>
      </c>
      <c r="L127" s="65">
        <f t="shared" si="6"/>
        <v>18914000</v>
      </c>
      <c r="M127" s="67"/>
    </row>
    <row r="128" spans="1:13" s="47" customFormat="1" x14ac:dyDescent="0.25">
      <c r="A128" s="8" t="s">
        <v>509</v>
      </c>
      <c r="B128" s="8" t="s">
        <v>510</v>
      </c>
      <c r="C128" s="9">
        <v>155000000</v>
      </c>
      <c r="D128" s="9">
        <v>0</v>
      </c>
      <c r="E128" s="9">
        <v>100000000</v>
      </c>
      <c r="F128" s="9">
        <v>0</v>
      </c>
      <c r="G128" s="9">
        <v>0</v>
      </c>
      <c r="H128" s="9">
        <v>55000000</v>
      </c>
      <c r="I128" s="9">
        <v>55000000</v>
      </c>
      <c r="J128" s="9">
        <v>0</v>
      </c>
      <c r="K128" s="9">
        <v>55000000</v>
      </c>
      <c r="L128" s="65">
        <f t="shared" si="6"/>
        <v>0</v>
      </c>
    </row>
    <row r="129" spans="1:12" s="47" customFormat="1" x14ac:dyDescent="0.25">
      <c r="A129" s="8" t="s">
        <v>149</v>
      </c>
      <c r="B129" s="8" t="s">
        <v>362</v>
      </c>
      <c r="C129" s="9">
        <v>3723160002</v>
      </c>
      <c r="D129" s="9">
        <v>0</v>
      </c>
      <c r="E129" s="9">
        <v>0</v>
      </c>
      <c r="F129" s="9">
        <v>0</v>
      </c>
      <c r="G129" s="9">
        <v>0</v>
      </c>
      <c r="H129" s="9">
        <v>3723160002</v>
      </c>
      <c r="I129" s="9">
        <v>2384784669</v>
      </c>
      <c r="J129" s="9">
        <v>1338375333</v>
      </c>
      <c r="K129" s="9">
        <v>2384784669</v>
      </c>
      <c r="L129" s="65">
        <f t="shared" si="6"/>
        <v>0</v>
      </c>
    </row>
    <row r="130" spans="1:12" s="47" customFormat="1" x14ac:dyDescent="0.25">
      <c r="A130" s="8" t="s">
        <v>511</v>
      </c>
      <c r="B130" s="8" t="s">
        <v>512</v>
      </c>
      <c r="C130" s="9">
        <v>447965500</v>
      </c>
      <c r="D130" s="9">
        <v>0</v>
      </c>
      <c r="E130" s="9">
        <v>447965500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9">
        <v>0</v>
      </c>
      <c r="L130" s="65">
        <f t="shared" si="6"/>
        <v>0</v>
      </c>
    </row>
    <row r="131" spans="1:12" s="47" customFormat="1" x14ac:dyDescent="0.25">
      <c r="A131" s="8" t="s">
        <v>150</v>
      </c>
      <c r="B131" s="8" t="s">
        <v>363</v>
      </c>
      <c r="C131" s="9">
        <v>138658427</v>
      </c>
      <c r="D131" s="9">
        <v>0</v>
      </c>
      <c r="E131" s="9">
        <v>0</v>
      </c>
      <c r="F131" s="9">
        <v>0</v>
      </c>
      <c r="G131" s="9">
        <v>0</v>
      </c>
      <c r="H131" s="9">
        <v>138658427</v>
      </c>
      <c r="I131" s="9">
        <v>137540093.63999999</v>
      </c>
      <c r="J131" s="9">
        <v>1118333.3600000143</v>
      </c>
      <c r="K131" s="9">
        <v>137540093.63999999</v>
      </c>
      <c r="L131" s="65">
        <f t="shared" si="6"/>
        <v>0</v>
      </c>
    </row>
    <row r="132" spans="1:12" s="47" customFormat="1" x14ac:dyDescent="0.25">
      <c r="A132" s="8" t="s">
        <v>151</v>
      </c>
      <c r="B132" s="8" t="s">
        <v>364</v>
      </c>
      <c r="C132" s="9">
        <v>188792490</v>
      </c>
      <c r="D132" s="9">
        <v>0</v>
      </c>
      <c r="E132" s="9">
        <v>0</v>
      </c>
      <c r="F132" s="9">
        <v>0</v>
      </c>
      <c r="G132" s="9">
        <v>0</v>
      </c>
      <c r="H132" s="9">
        <v>188792490</v>
      </c>
      <c r="I132" s="9">
        <v>169944209.17999998</v>
      </c>
      <c r="J132" s="9">
        <v>18848280.820000023</v>
      </c>
      <c r="K132" s="9">
        <v>139539333.18000001</v>
      </c>
      <c r="L132" s="65">
        <f t="shared" si="6"/>
        <v>30404875.99999997</v>
      </c>
    </row>
    <row r="133" spans="1:12" s="47" customFormat="1" x14ac:dyDescent="0.25">
      <c r="A133" s="8" t="s">
        <v>513</v>
      </c>
      <c r="B133" s="8" t="s">
        <v>514</v>
      </c>
      <c r="C133" s="9">
        <v>60000000</v>
      </c>
      <c r="D133" s="9">
        <v>0</v>
      </c>
      <c r="E133" s="9">
        <v>0</v>
      </c>
      <c r="F133" s="9">
        <v>0</v>
      </c>
      <c r="G133" s="9">
        <v>0</v>
      </c>
      <c r="H133" s="9">
        <v>60000000</v>
      </c>
      <c r="I133" s="9">
        <v>60000000</v>
      </c>
      <c r="J133" s="9">
        <v>0</v>
      </c>
      <c r="K133" s="9">
        <v>60000000</v>
      </c>
      <c r="L133" s="65">
        <f t="shared" si="6"/>
        <v>0</v>
      </c>
    </row>
    <row r="134" spans="1:12" s="47" customFormat="1" x14ac:dyDescent="0.25">
      <c r="A134" s="8" t="s">
        <v>152</v>
      </c>
      <c r="B134" s="8" t="s">
        <v>515</v>
      </c>
      <c r="C134" s="9">
        <v>29350000</v>
      </c>
      <c r="D134" s="9">
        <v>0</v>
      </c>
      <c r="E134" s="9">
        <v>0</v>
      </c>
      <c r="F134" s="9">
        <v>0</v>
      </c>
      <c r="G134" s="9">
        <v>0</v>
      </c>
      <c r="H134" s="9">
        <v>29350000</v>
      </c>
      <c r="I134" s="9">
        <v>9954400</v>
      </c>
      <c r="J134" s="9">
        <v>19395600</v>
      </c>
      <c r="K134" s="9">
        <v>9954400</v>
      </c>
      <c r="L134" s="65">
        <f t="shared" si="6"/>
        <v>0</v>
      </c>
    </row>
    <row r="135" spans="1:12" s="47" customFormat="1" x14ac:dyDescent="0.25">
      <c r="A135" s="8" t="s">
        <v>153</v>
      </c>
      <c r="B135" s="8" t="s">
        <v>365</v>
      </c>
      <c r="C135" s="9">
        <v>70000000</v>
      </c>
      <c r="D135" s="9">
        <v>0</v>
      </c>
      <c r="E135" s="9">
        <v>0</v>
      </c>
      <c r="F135" s="9">
        <v>0</v>
      </c>
      <c r="G135" s="9">
        <v>-22000000</v>
      </c>
      <c r="H135" s="9">
        <v>48000000</v>
      </c>
      <c r="I135" s="9">
        <v>29750000</v>
      </c>
      <c r="J135" s="9">
        <v>18250000</v>
      </c>
      <c r="K135" s="9">
        <v>24250000</v>
      </c>
      <c r="L135" s="65">
        <f t="shared" si="6"/>
        <v>5500000</v>
      </c>
    </row>
    <row r="136" spans="1:12" s="47" customFormat="1" x14ac:dyDescent="0.25">
      <c r="A136" s="8" t="s">
        <v>154</v>
      </c>
      <c r="B136" s="8" t="s">
        <v>366</v>
      </c>
      <c r="C136" s="9">
        <v>30387600</v>
      </c>
      <c r="D136" s="9">
        <v>0</v>
      </c>
      <c r="E136" s="9">
        <v>0</v>
      </c>
      <c r="F136" s="9">
        <v>0</v>
      </c>
      <c r="G136" s="9">
        <v>0</v>
      </c>
      <c r="H136" s="9">
        <v>30387600</v>
      </c>
      <c r="I136" s="9">
        <v>9950300</v>
      </c>
      <c r="J136" s="9">
        <v>20437300</v>
      </c>
      <c r="K136" s="9">
        <v>9948955.4600000009</v>
      </c>
      <c r="L136" s="65">
        <f t="shared" si="6"/>
        <v>1344.5399999991059</v>
      </c>
    </row>
    <row r="137" spans="1:12" s="47" customFormat="1" x14ac:dyDescent="0.25">
      <c r="A137" s="8" t="s">
        <v>155</v>
      </c>
      <c r="B137" s="8" t="s">
        <v>367</v>
      </c>
      <c r="C137" s="9">
        <v>50000000</v>
      </c>
      <c r="D137" s="9">
        <v>0</v>
      </c>
      <c r="E137" s="9">
        <v>0</v>
      </c>
      <c r="F137" s="9">
        <v>0</v>
      </c>
      <c r="G137" s="9">
        <v>0</v>
      </c>
      <c r="H137" s="9">
        <v>50000000</v>
      </c>
      <c r="I137" s="9">
        <v>0</v>
      </c>
      <c r="J137" s="9">
        <v>50000000</v>
      </c>
      <c r="K137" s="9">
        <v>0</v>
      </c>
      <c r="L137" s="65">
        <f t="shared" si="6"/>
        <v>0</v>
      </c>
    </row>
    <row r="138" spans="1:12" s="47" customFormat="1" x14ac:dyDescent="0.25">
      <c r="A138" s="8" t="s">
        <v>156</v>
      </c>
      <c r="B138" s="8" t="s">
        <v>368</v>
      </c>
      <c r="C138" s="9">
        <v>14752200</v>
      </c>
      <c r="D138" s="9">
        <v>0</v>
      </c>
      <c r="E138" s="9">
        <v>0</v>
      </c>
      <c r="F138" s="9">
        <v>0</v>
      </c>
      <c r="G138" s="9">
        <v>0</v>
      </c>
      <c r="H138" s="9">
        <v>14752200</v>
      </c>
      <c r="I138" s="9">
        <v>0</v>
      </c>
      <c r="J138" s="9">
        <v>14752200</v>
      </c>
      <c r="K138" s="9">
        <v>0</v>
      </c>
      <c r="L138" s="65">
        <f t="shared" si="6"/>
        <v>0</v>
      </c>
    </row>
    <row r="139" spans="1:12" s="47" customFormat="1" x14ac:dyDescent="0.25">
      <c r="A139" s="8" t="s">
        <v>157</v>
      </c>
      <c r="B139" s="8" t="s">
        <v>516</v>
      </c>
      <c r="C139" s="9">
        <v>7840500</v>
      </c>
      <c r="D139" s="9">
        <v>0</v>
      </c>
      <c r="E139" s="9">
        <v>0</v>
      </c>
      <c r="F139" s="9">
        <v>0</v>
      </c>
      <c r="G139" s="9">
        <v>0</v>
      </c>
      <c r="H139" s="9">
        <v>7840500</v>
      </c>
      <c r="I139" s="9">
        <v>6795130</v>
      </c>
      <c r="J139" s="9">
        <v>1045370</v>
      </c>
      <c r="K139" s="9">
        <v>6795130</v>
      </c>
      <c r="L139" s="65">
        <f t="shared" si="6"/>
        <v>0</v>
      </c>
    </row>
    <row r="140" spans="1:12" s="47" customFormat="1" x14ac:dyDescent="0.25">
      <c r="A140" s="8" t="s">
        <v>517</v>
      </c>
      <c r="B140" s="8" t="s">
        <v>518</v>
      </c>
      <c r="C140" s="9">
        <v>5000000</v>
      </c>
      <c r="D140" s="9">
        <v>0</v>
      </c>
      <c r="E140" s="9">
        <v>5000000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65">
        <f t="shared" si="6"/>
        <v>0</v>
      </c>
    </row>
    <row r="141" spans="1:12" s="47" customFormat="1" x14ac:dyDescent="0.25">
      <c r="A141" s="8" t="s">
        <v>158</v>
      </c>
      <c r="B141" s="8" t="s">
        <v>519</v>
      </c>
      <c r="C141" s="9">
        <v>50000000</v>
      </c>
      <c r="D141" s="9">
        <v>0</v>
      </c>
      <c r="E141" s="9">
        <v>0</v>
      </c>
      <c r="F141" s="9">
        <v>0</v>
      </c>
      <c r="G141" s="9">
        <v>0</v>
      </c>
      <c r="H141" s="9">
        <v>50000000</v>
      </c>
      <c r="I141" s="9">
        <v>0</v>
      </c>
      <c r="J141" s="9">
        <v>50000000</v>
      </c>
      <c r="K141" s="9">
        <v>0</v>
      </c>
      <c r="L141" s="65">
        <f t="shared" si="6"/>
        <v>0</v>
      </c>
    </row>
    <row r="142" spans="1:12" s="47" customFormat="1" x14ac:dyDescent="0.25">
      <c r="A142" s="8" t="s">
        <v>159</v>
      </c>
      <c r="B142" s="8" t="s">
        <v>520</v>
      </c>
      <c r="C142" s="9">
        <v>10000000</v>
      </c>
      <c r="D142" s="9">
        <v>0</v>
      </c>
      <c r="E142" s="9">
        <v>0</v>
      </c>
      <c r="F142" s="9">
        <v>0</v>
      </c>
      <c r="G142" s="9">
        <v>0</v>
      </c>
      <c r="H142" s="9">
        <v>10000000</v>
      </c>
      <c r="I142" s="9">
        <v>0</v>
      </c>
      <c r="J142" s="9">
        <v>10000000</v>
      </c>
      <c r="K142" s="9">
        <v>0</v>
      </c>
      <c r="L142" s="65">
        <f t="shared" si="6"/>
        <v>0</v>
      </c>
    </row>
    <row r="143" spans="1:12" s="47" customFormat="1" x14ac:dyDescent="0.25">
      <c r="A143" s="8" t="s">
        <v>521</v>
      </c>
      <c r="B143" s="8" t="s">
        <v>522</v>
      </c>
      <c r="C143" s="9">
        <v>2034500</v>
      </c>
      <c r="D143" s="9">
        <v>0</v>
      </c>
      <c r="E143" s="9">
        <v>0</v>
      </c>
      <c r="F143" s="9">
        <v>0</v>
      </c>
      <c r="G143" s="9">
        <v>0</v>
      </c>
      <c r="H143" s="9">
        <v>2034500</v>
      </c>
      <c r="I143" s="9">
        <v>2034500</v>
      </c>
      <c r="J143" s="9">
        <v>0</v>
      </c>
      <c r="K143" s="9">
        <v>2034500</v>
      </c>
      <c r="L143" s="65">
        <f t="shared" si="6"/>
        <v>0</v>
      </c>
    </row>
    <row r="144" spans="1:12" s="47" customFormat="1" x14ac:dyDescent="0.25">
      <c r="A144" s="8" t="s">
        <v>160</v>
      </c>
      <c r="B144" s="8" t="s">
        <v>523</v>
      </c>
      <c r="C144" s="9">
        <v>228998724</v>
      </c>
      <c r="D144" s="9">
        <v>0</v>
      </c>
      <c r="E144" s="9">
        <v>0</v>
      </c>
      <c r="F144" s="9">
        <v>0</v>
      </c>
      <c r="G144" s="9">
        <v>-50000000</v>
      </c>
      <c r="H144" s="9">
        <v>178998724</v>
      </c>
      <c r="I144" s="9">
        <v>0</v>
      </c>
      <c r="J144" s="9">
        <v>178998724</v>
      </c>
      <c r="K144" s="9">
        <v>0</v>
      </c>
      <c r="L144" s="65">
        <f t="shared" si="6"/>
        <v>0</v>
      </c>
    </row>
    <row r="145" spans="1:12" s="47" customFormat="1" x14ac:dyDescent="0.25">
      <c r="A145" s="8" t="s">
        <v>161</v>
      </c>
      <c r="B145" s="8" t="s">
        <v>369</v>
      </c>
      <c r="C145" s="9">
        <v>12620608</v>
      </c>
      <c r="D145" s="9">
        <v>0</v>
      </c>
      <c r="E145" s="9">
        <v>0</v>
      </c>
      <c r="F145" s="9">
        <v>2100000</v>
      </c>
      <c r="G145" s="9">
        <v>0</v>
      </c>
      <c r="H145" s="9">
        <v>14720608</v>
      </c>
      <c r="I145" s="9">
        <v>14169621.880000001</v>
      </c>
      <c r="J145" s="9">
        <v>550986.11999999918</v>
      </c>
      <c r="K145" s="9">
        <v>10265186.91</v>
      </c>
      <c r="L145" s="65">
        <f t="shared" si="6"/>
        <v>3904434.9700000007</v>
      </c>
    </row>
    <row r="146" spans="1:12" s="47" customFormat="1" x14ac:dyDescent="0.25">
      <c r="A146" s="8" t="s">
        <v>162</v>
      </c>
      <c r="B146" s="8" t="s">
        <v>524</v>
      </c>
      <c r="C146" s="9">
        <v>77952000</v>
      </c>
      <c r="D146" s="9">
        <v>0</v>
      </c>
      <c r="E146" s="9">
        <v>0</v>
      </c>
      <c r="F146" s="9">
        <v>0</v>
      </c>
      <c r="G146" s="9">
        <v>0</v>
      </c>
      <c r="H146" s="9">
        <v>77952000</v>
      </c>
      <c r="I146" s="9">
        <v>30333333</v>
      </c>
      <c r="J146" s="9">
        <v>47618667</v>
      </c>
      <c r="K146" s="9">
        <v>30333333</v>
      </c>
      <c r="L146" s="65">
        <f t="shared" si="6"/>
        <v>0</v>
      </c>
    </row>
    <row r="147" spans="1:12" s="47" customFormat="1" x14ac:dyDescent="0.25">
      <c r="A147" s="8" t="s">
        <v>163</v>
      </c>
      <c r="B147" s="8" t="s">
        <v>525</v>
      </c>
      <c r="C147" s="9">
        <v>49800000</v>
      </c>
      <c r="D147" s="9">
        <v>0</v>
      </c>
      <c r="E147" s="9">
        <v>0</v>
      </c>
      <c r="F147" s="9">
        <v>0</v>
      </c>
      <c r="G147" s="9">
        <v>0</v>
      </c>
      <c r="H147" s="9">
        <v>49800000</v>
      </c>
      <c r="I147" s="9">
        <v>14725000</v>
      </c>
      <c r="J147" s="9">
        <v>35075000</v>
      </c>
      <c r="K147" s="9">
        <v>14725000</v>
      </c>
      <c r="L147" s="65">
        <f t="shared" si="6"/>
        <v>0</v>
      </c>
    </row>
    <row r="148" spans="1:12" s="46" customFormat="1" x14ac:dyDescent="0.25">
      <c r="A148" s="8" t="s">
        <v>164</v>
      </c>
      <c r="B148" s="8" t="s">
        <v>370</v>
      </c>
      <c r="C148" s="9">
        <v>657600</v>
      </c>
      <c r="D148" s="9">
        <v>0</v>
      </c>
      <c r="E148" s="9">
        <v>0</v>
      </c>
      <c r="F148" s="9">
        <v>0</v>
      </c>
      <c r="G148" s="9">
        <v>0</v>
      </c>
      <c r="H148" s="9">
        <v>657600</v>
      </c>
      <c r="I148" s="9">
        <v>602800</v>
      </c>
      <c r="J148" s="9">
        <v>54800</v>
      </c>
      <c r="K148" s="9">
        <v>602800</v>
      </c>
      <c r="L148" s="65">
        <f t="shared" si="6"/>
        <v>0</v>
      </c>
    </row>
    <row r="149" spans="1:12" s="47" customFormat="1" x14ac:dyDescent="0.25">
      <c r="A149" s="8" t="s">
        <v>526</v>
      </c>
      <c r="B149" s="8" t="s">
        <v>527</v>
      </c>
      <c r="C149" s="9">
        <v>1000000000</v>
      </c>
      <c r="D149" s="9">
        <v>0</v>
      </c>
      <c r="E149" s="9">
        <v>0</v>
      </c>
      <c r="F149" s="9">
        <v>0</v>
      </c>
      <c r="G149" s="9">
        <v>0</v>
      </c>
      <c r="H149" s="9">
        <v>1000000000</v>
      </c>
      <c r="I149" s="9">
        <v>261115680</v>
      </c>
      <c r="J149" s="9">
        <v>738884320</v>
      </c>
      <c r="K149" s="9">
        <v>141115680</v>
      </c>
      <c r="L149" s="65">
        <f t="shared" si="6"/>
        <v>120000000</v>
      </c>
    </row>
    <row r="150" spans="1:12" s="46" customFormat="1" x14ac:dyDescent="0.25">
      <c r="A150" s="12" t="s">
        <v>165</v>
      </c>
      <c r="B150" s="12" t="s">
        <v>528</v>
      </c>
      <c r="C150" s="13">
        <v>1445877959</v>
      </c>
      <c r="D150" s="13">
        <v>0</v>
      </c>
      <c r="E150" s="13">
        <v>0</v>
      </c>
      <c r="F150" s="13">
        <v>0</v>
      </c>
      <c r="G150" s="13">
        <v>-43170568</v>
      </c>
      <c r="H150" s="13">
        <v>1402707391</v>
      </c>
      <c r="I150" s="13">
        <v>230525712</v>
      </c>
      <c r="J150" s="13">
        <v>1172181679</v>
      </c>
      <c r="K150" s="13">
        <v>178209796</v>
      </c>
      <c r="L150" s="65"/>
    </row>
    <row r="151" spans="1:12" s="47" customFormat="1" x14ac:dyDescent="0.25">
      <c r="A151" s="8" t="s">
        <v>166</v>
      </c>
      <c r="B151" s="8" t="s">
        <v>371</v>
      </c>
      <c r="C151" s="9">
        <v>155100000</v>
      </c>
      <c r="D151" s="9">
        <v>0</v>
      </c>
      <c r="E151" s="9">
        <v>0</v>
      </c>
      <c r="F151" s="9">
        <v>0</v>
      </c>
      <c r="G151" s="9">
        <v>0</v>
      </c>
      <c r="H151" s="9">
        <v>155100000</v>
      </c>
      <c r="I151" s="9">
        <v>150000000</v>
      </c>
      <c r="J151" s="9">
        <v>5100000</v>
      </c>
      <c r="K151" s="9">
        <v>97684084</v>
      </c>
      <c r="L151" s="65">
        <f t="shared" ref="L151:L189" si="7">+I151-K151</f>
        <v>52315916</v>
      </c>
    </row>
    <row r="152" spans="1:12" s="47" customFormat="1" x14ac:dyDescent="0.25">
      <c r="A152" s="8" t="s">
        <v>529</v>
      </c>
      <c r="B152" s="8" t="s">
        <v>530</v>
      </c>
      <c r="C152" s="9">
        <v>47628303</v>
      </c>
      <c r="D152" s="9">
        <v>0</v>
      </c>
      <c r="E152" s="9">
        <v>0</v>
      </c>
      <c r="F152" s="9">
        <v>0</v>
      </c>
      <c r="G152" s="9">
        <v>-27270568</v>
      </c>
      <c r="H152" s="9">
        <v>20357735</v>
      </c>
      <c r="I152" s="9">
        <v>20357735</v>
      </c>
      <c r="J152" s="9">
        <v>0</v>
      </c>
      <c r="K152" s="9">
        <v>20357735</v>
      </c>
      <c r="L152" s="65">
        <f t="shared" si="7"/>
        <v>0</v>
      </c>
    </row>
    <row r="153" spans="1:12" s="47" customFormat="1" x14ac:dyDescent="0.25">
      <c r="A153" s="8" t="s">
        <v>167</v>
      </c>
      <c r="B153" s="8" t="s">
        <v>531</v>
      </c>
      <c r="C153" s="9">
        <v>12240000</v>
      </c>
      <c r="D153" s="9">
        <v>0</v>
      </c>
      <c r="E153" s="9">
        <v>0</v>
      </c>
      <c r="F153" s="9">
        <v>0</v>
      </c>
      <c r="G153" s="9">
        <v>0</v>
      </c>
      <c r="H153" s="9">
        <v>12240000</v>
      </c>
      <c r="I153" s="9">
        <v>5667977</v>
      </c>
      <c r="J153" s="9">
        <v>6572023</v>
      </c>
      <c r="K153" s="9">
        <v>5667977</v>
      </c>
      <c r="L153" s="65">
        <f t="shared" si="7"/>
        <v>0</v>
      </c>
    </row>
    <row r="154" spans="1:12" s="47" customFormat="1" x14ac:dyDescent="0.25">
      <c r="A154" s="8" t="s">
        <v>372</v>
      </c>
      <c r="B154" s="8" t="s">
        <v>532</v>
      </c>
      <c r="C154" s="9">
        <v>586081828</v>
      </c>
      <c r="D154" s="9">
        <v>0</v>
      </c>
      <c r="E154" s="9">
        <v>0</v>
      </c>
      <c r="F154" s="9">
        <v>0</v>
      </c>
      <c r="G154" s="9">
        <v>0</v>
      </c>
      <c r="H154" s="9">
        <v>586081828</v>
      </c>
      <c r="I154" s="9">
        <v>29500000</v>
      </c>
      <c r="J154" s="9">
        <v>556581828</v>
      </c>
      <c r="K154" s="9">
        <v>29500000</v>
      </c>
      <c r="L154" s="65">
        <f t="shared" si="7"/>
        <v>0</v>
      </c>
    </row>
    <row r="155" spans="1:12" s="47" customFormat="1" x14ac:dyDescent="0.25">
      <c r="A155" s="8" t="s">
        <v>373</v>
      </c>
      <c r="B155" s="8" t="s">
        <v>533</v>
      </c>
      <c r="C155" s="9">
        <v>576081828</v>
      </c>
      <c r="D155" s="9">
        <v>0</v>
      </c>
      <c r="E155" s="9">
        <v>0</v>
      </c>
      <c r="F155" s="9">
        <v>0</v>
      </c>
      <c r="G155" s="9">
        <v>-15900000</v>
      </c>
      <c r="H155" s="9">
        <v>560181828</v>
      </c>
      <c r="I155" s="9">
        <v>0</v>
      </c>
      <c r="J155" s="9">
        <v>560181828</v>
      </c>
      <c r="K155" s="9">
        <v>0</v>
      </c>
      <c r="L155" s="65">
        <f t="shared" si="7"/>
        <v>0</v>
      </c>
    </row>
    <row r="156" spans="1:12" s="47" customFormat="1" x14ac:dyDescent="0.25">
      <c r="A156" s="8" t="s">
        <v>374</v>
      </c>
      <c r="B156" s="8" t="s">
        <v>375</v>
      </c>
      <c r="C156" s="9">
        <v>58746000</v>
      </c>
      <c r="D156" s="9">
        <v>0</v>
      </c>
      <c r="E156" s="9">
        <v>0</v>
      </c>
      <c r="F156" s="9">
        <v>0</v>
      </c>
      <c r="G156" s="9">
        <v>0</v>
      </c>
      <c r="H156" s="9">
        <v>58746000</v>
      </c>
      <c r="I156" s="9">
        <v>15000000</v>
      </c>
      <c r="J156" s="9">
        <v>43746000</v>
      </c>
      <c r="K156" s="9">
        <v>15000000</v>
      </c>
      <c r="L156" s="65">
        <f t="shared" si="7"/>
        <v>0</v>
      </c>
    </row>
    <row r="157" spans="1:12" s="47" customFormat="1" x14ac:dyDescent="0.25">
      <c r="A157" s="8" t="s">
        <v>534</v>
      </c>
      <c r="B157" s="8" t="s">
        <v>535</v>
      </c>
      <c r="C157" s="9">
        <v>10000000</v>
      </c>
      <c r="D157" s="9">
        <v>0</v>
      </c>
      <c r="E157" s="9">
        <v>0</v>
      </c>
      <c r="F157" s="9">
        <v>0</v>
      </c>
      <c r="G157" s="9">
        <v>0</v>
      </c>
      <c r="H157" s="9">
        <v>10000000</v>
      </c>
      <c r="I157" s="9">
        <v>10000000</v>
      </c>
      <c r="J157" s="9">
        <v>0</v>
      </c>
      <c r="K157" s="9">
        <v>10000000</v>
      </c>
      <c r="L157" s="65">
        <f t="shared" si="7"/>
        <v>0</v>
      </c>
    </row>
    <row r="158" spans="1:12" s="47" customFormat="1" x14ac:dyDescent="0.25">
      <c r="A158" s="8" t="s">
        <v>376</v>
      </c>
      <c r="B158" s="8" t="s">
        <v>377</v>
      </c>
      <c r="C158" s="9">
        <v>99434315</v>
      </c>
      <c r="D158" s="9">
        <v>0</v>
      </c>
      <c r="E158" s="9">
        <v>0</v>
      </c>
      <c r="F158" s="9">
        <v>0</v>
      </c>
      <c r="G158" s="9">
        <v>0</v>
      </c>
      <c r="H158" s="9">
        <v>99434315</v>
      </c>
      <c r="I158" s="9">
        <v>79064898</v>
      </c>
      <c r="J158" s="9">
        <v>20369417</v>
      </c>
      <c r="K158" s="9">
        <v>79064898</v>
      </c>
      <c r="L158" s="65">
        <f t="shared" si="7"/>
        <v>0</v>
      </c>
    </row>
    <row r="159" spans="1:12" s="46" customFormat="1" x14ac:dyDescent="0.25">
      <c r="A159" s="8" t="s">
        <v>168</v>
      </c>
      <c r="B159" s="8" t="s">
        <v>169</v>
      </c>
      <c r="C159" s="9">
        <v>1200000</v>
      </c>
      <c r="D159" s="9">
        <v>0</v>
      </c>
      <c r="E159" s="9">
        <v>0</v>
      </c>
      <c r="F159" s="9">
        <v>0</v>
      </c>
      <c r="G159" s="9">
        <v>0</v>
      </c>
      <c r="H159" s="9">
        <v>1200000</v>
      </c>
      <c r="I159" s="9">
        <v>0</v>
      </c>
      <c r="J159" s="9">
        <v>1200000</v>
      </c>
      <c r="K159" s="9">
        <v>0</v>
      </c>
      <c r="L159" s="65">
        <f t="shared" si="7"/>
        <v>0</v>
      </c>
    </row>
    <row r="160" spans="1:12" s="46" customFormat="1" x14ac:dyDescent="0.25">
      <c r="A160" s="12" t="s">
        <v>170</v>
      </c>
      <c r="B160" s="12" t="s">
        <v>171</v>
      </c>
      <c r="C160" s="13">
        <v>611477640</v>
      </c>
      <c r="D160" s="13">
        <v>600000000</v>
      </c>
      <c r="E160" s="13">
        <v>0</v>
      </c>
      <c r="F160" s="13">
        <v>0</v>
      </c>
      <c r="G160" s="13">
        <v>0</v>
      </c>
      <c r="H160" s="13">
        <v>1211477640</v>
      </c>
      <c r="I160" s="13">
        <v>642378451.02999997</v>
      </c>
      <c r="J160" s="13">
        <v>569099188.97000003</v>
      </c>
      <c r="K160" s="13">
        <v>642378451.02999997</v>
      </c>
      <c r="L160" s="65">
        <f t="shared" si="7"/>
        <v>0</v>
      </c>
    </row>
    <row r="161" spans="1:13" s="46" customFormat="1" x14ac:dyDescent="0.25">
      <c r="A161" s="12" t="s">
        <v>378</v>
      </c>
      <c r="B161" s="12" t="s">
        <v>379</v>
      </c>
      <c r="C161" s="13">
        <v>11477640</v>
      </c>
      <c r="D161" s="13">
        <v>0</v>
      </c>
      <c r="E161" s="13">
        <v>0</v>
      </c>
      <c r="F161" s="13">
        <v>0</v>
      </c>
      <c r="G161" s="13">
        <v>0</v>
      </c>
      <c r="H161" s="13">
        <v>11477640</v>
      </c>
      <c r="I161" s="13">
        <v>9396400</v>
      </c>
      <c r="J161" s="13">
        <v>2081240</v>
      </c>
      <c r="K161" s="13">
        <v>9396400</v>
      </c>
      <c r="L161" s="65">
        <f t="shared" si="7"/>
        <v>0</v>
      </c>
    </row>
    <row r="162" spans="1:13" s="46" customFormat="1" x14ac:dyDescent="0.25">
      <c r="A162" s="12" t="s">
        <v>380</v>
      </c>
      <c r="B162" s="12" t="s">
        <v>381</v>
      </c>
      <c r="C162" s="13">
        <v>11477640</v>
      </c>
      <c r="D162" s="13">
        <v>0</v>
      </c>
      <c r="E162" s="13">
        <v>0</v>
      </c>
      <c r="F162" s="13">
        <v>0</v>
      </c>
      <c r="G162" s="13">
        <v>0</v>
      </c>
      <c r="H162" s="13">
        <v>11477640</v>
      </c>
      <c r="I162" s="13">
        <v>9396400</v>
      </c>
      <c r="J162" s="13">
        <v>2081240</v>
      </c>
      <c r="K162" s="13">
        <v>9396400</v>
      </c>
      <c r="L162" s="65">
        <f t="shared" si="7"/>
        <v>0</v>
      </c>
    </row>
    <row r="163" spans="1:13" s="47" customFormat="1" x14ac:dyDescent="0.25">
      <c r="A163" s="8" t="s">
        <v>382</v>
      </c>
      <c r="B163" s="8" t="s">
        <v>536</v>
      </c>
      <c r="C163" s="9">
        <v>11477640</v>
      </c>
      <c r="D163" s="9">
        <v>0</v>
      </c>
      <c r="E163" s="9">
        <v>0</v>
      </c>
      <c r="F163" s="9">
        <v>0</v>
      </c>
      <c r="G163" s="9">
        <v>0</v>
      </c>
      <c r="H163" s="9">
        <v>11477640</v>
      </c>
      <c r="I163" s="9">
        <v>9396400</v>
      </c>
      <c r="J163" s="9">
        <v>2081240</v>
      </c>
      <c r="K163" s="9">
        <v>9396400</v>
      </c>
      <c r="L163" s="65">
        <f t="shared" si="7"/>
        <v>0</v>
      </c>
    </row>
    <row r="164" spans="1:13" s="46" customFormat="1" x14ac:dyDescent="0.25">
      <c r="A164" s="12" t="s">
        <v>172</v>
      </c>
      <c r="B164" s="12" t="s">
        <v>173</v>
      </c>
      <c r="C164" s="13">
        <v>600000000</v>
      </c>
      <c r="D164" s="13">
        <v>600000000</v>
      </c>
      <c r="E164" s="13">
        <v>0</v>
      </c>
      <c r="F164" s="13">
        <v>0</v>
      </c>
      <c r="G164" s="13">
        <v>0</v>
      </c>
      <c r="H164" s="13">
        <v>1200000000</v>
      </c>
      <c r="I164" s="13">
        <v>632982051.02999997</v>
      </c>
      <c r="J164" s="13">
        <v>567017948.97000003</v>
      </c>
      <c r="K164" s="13">
        <v>632982051.02999997</v>
      </c>
      <c r="L164" s="65">
        <f t="shared" si="7"/>
        <v>0</v>
      </c>
    </row>
    <row r="165" spans="1:13" s="46" customFormat="1" x14ac:dyDescent="0.25">
      <c r="A165" s="12" t="s">
        <v>174</v>
      </c>
      <c r="B165" s="12" t="s">
        <v>175</v>
      </c>
      <c r="C165" s="13">
        <v>600000000</v>
      </c>
      <c r="D165" s="13">
        <v>600000000</v>
      </c>
      <c r="E165" s="13">
        <v>0</v>
      </c>
      <c r="F165" s="13">
        <v>0</v>
      </c>
      <c r="G165" s="13">
        <v>0</v>
      </c>
      <c r="H165" s="13">
        <v>1200000000</v>
      </c>
      <c r="I165" s="13">
        <v>632982051.02999997</v>
      </c>
      <c r="J165" s="13">
        <v>567017948.97000003</v>
      </c>
      <c r="K165" s="13">
        <v>632982051.02999997</v>
      </c>
      <c r="L165" s="65">
        <f t="shared" si="7"/>
        <v>0</v>
      </c>
    </row>
    <row r="166" spans="1:13" s="46" customFormat="1" x14ac:dyDescent="0.25">
      <c r="A166" s="8" t="s">
        <v>176</v>
      </c>
      <c r="B166" s="8" t="s">
        <v>177</v>
      </c>
      <c r="C166" s="9">
        <v>500000000</v>
      </c>
      <c r="D166" s="9">
        <v>600000000</v>
      </c>
      <c r="E166" s="9">
        <v>0</v>
      </c>
      <c r="F166" s="9">
        <v>0</v>
      </c>
      <c r="G166" s="9">
        <v>0</v>
      </c>
      <c r="H166" s="9">
        <v>1100000000</v>
      </c>
      <c r="I166" s="9">
        <v>632982051.02999997</v>
      </c>
      <c r="J166" s="9">
        <v>467017948.97000003</v>
      </c>
      <c r="K166" s="9">
        <v>632982051.02999997</v>
      </c>
      <c r="L166" s="65">
        <f t="shared" si="7"/>
        <v>0</v>
      </c>
    </row>
    <row r="167" spans="1:13" s="46" customFormat="1" x14ac:dyDescent="0.25">
      <c r="A167" s="8" t="s">
        <v>178</v>
      </c>
      <c r="B167" s="8" t="s">
        <v>179</v>
      </c>
      <c r="C167" s="9">
        <v>100000000</v>
      </c>
      <c r="D167" s="9">
        <v>0</v>
      </c>
      <c r="E167" s="9">
        <v>0</v>
      </c>
      <c r="F167" s="9">
        <v>0</v>
      </c>
      <c r="G167" s="9">
        <v>0</v>
      </c>
      <c r="H167" s="9">
        <v>100000000</v>
      </c>
      <c r="I167" s="9">
        <v>0</v>
      </c>
      <c r="J167" s="9">
        <v>100000000</v>
      </c>
      <c r="K167" s="9">
        <v>0</v>
      </c>
      <c r="L167" s="65">
        <f t="shared" si="7"/>
        <v>0</v>
      </c>
    </row>
    <row r="168" spans="1:13" s="46" customFormat="1" x14ac:dyDescent="0.25">
      <c r="A168" s="12" t="s">
        <v>180</v>
      </c>
      <c r="B168" s="12" t="s">
        <v>181</v>
      </c>
      <c r="C168" s="13">
        <v>205000000</v>
      </c>
      <c r="D168" s="13">
        <v>77184230</v>
      </c>
      <c r="E168" s="13">
        <v>0</v>
      </c>
      <c r="F168" s="13">
        <v>0</v>
      </c>
      <c r="G168" s="13">
        <v>0</v>
      </c>
      <c r="H168" s="13">
        <v>282184230</v>
      </c>
      <c r="I168" s="13">
        <v>57500000</v>
      </c>
      <c r="J168" s="13">
        <v>224684230</v>
      </c>
      <c r="K168" s="13">
        <v>57500000</v>
      </c>
      <c r="L168" s="65">
        <f t="shared" si="7"/>
        <v>0</v>
      </c>
    </row>
    <row r="169" spans="1:13" s="46" customFormat="1" x14ac:dyDescent="0.25">
      <c r="A169" s="12" t="s">
        <v>182</v>
      </c>
      <c r="B169" s="12" t="s">
        <v>183</v>
      </c>
      <c r="C169" s="13">
        <v>205000000</v>
      </c>
      <c r="D169" s="13">
        <v>77184230</v>
      </c>
      <c r="E169" s="13">
        <v>0</v>
      </c>
      <c r="F169" s="13">
        <v>0</v>
      </c>
      <c r="G169" s="13">
        <v>0</v>
      </c>
      <c r="H169" s="13">
        <v>282184230</v>
      </c>
      <c r="I169" s="13">
        <v>57500000</v>
      </c>
      <c r="J169" s="13">
        <v>224684230</v>
      </c>
      <c r="K169" s="13">
        <v>57500000</v>
      </c>
      <c r="L169" s="65">
        <f t="shared" si="7"/>
        <v>0</v>
      </c>
    </row>
    <row r="170" spans="1:13" s="47" customFormat="1" x14ac:dyDescent="0.25">
      <c r="A170" s="8" t="s">
        <v>184</v>
      </c>
      <c r="B170" s="8" t="s">
        <v>185</v>
      </c>
      <c r="C170" s="9">
        <v>105000000</v>
      </c>
      <c r="D170" s="9">
        <v>0</v>
      </c>
      <c r="E170" s="9">
        <v>0</v>
      </c>
      <c r="F170" s="9">
        <v>0</v>
      </c>
      <c r="G170" s="9">
        <v>0</v>
      </c>
      <c r="H170" s="9">
        <v>105000000</v>
      </c>
      <c r="I170" s="9">
        <v>0</v>
      </c>
      <c r="J170" s="9">
        <v>105000000</v>
      </c>
      <c r="K170" s="9">
        <v>0</v>
      </c>
      <c r="L170" s="65">
        <f t="shared" si="7"/>
        <v>0</v>
      </c>
    </row>
    <row r="171" spans="1:13" s="47" customFormat="1" x14ac:dyDescent="0.25">
      <c r="A171" s="8" t="s">
        <v>537</v>
      </c>
      <c r="B171" s="8" t="s">
        <v>186</v>
      </c>
      <c r="C171" s="9">
        <v>100000000</v>
      </c>
      <c r="D171" s="9">
        <v>77184230</v>
      </c>
      <c r="E171" s="9">
        <v>0</v>
      </c>
      <c r="F171" s="9">
        <v>0</v>
      </c>
      <c r="G171" s="9">
        <v>0</v>
      </c>
      <c r="H171" s="9">
        <v>177184230</v>
      </c>
      <c r="I171" s="9">
        <v>57500000</v>
      </c>
      <c r="J171" s="9">
        <v>119684230</v>
      </c>
      <c r="K171" s="9">
        <v>57500000</v>
      </c>
      <c r="L171" s="65">
        <f t="shared" si="7"/>
        <v>0</v>
      </c>
    </row>
    <row r="172" spans="1:13" s="46" customFormat="1" x14ac:dyDescent="0.25">
      <c r="A172" s="12" t="s">
        <v>187</v>
      </c>
      <c r="B172" s="12" t="s">
        <v>538</v>
      </c>
      <c r="C172" s="13">
        <v>363598809</v>
      </c>
      <c r="D172" s="13">
        <v>0</v>
      </c>
      <c r="E172" s="13">
        <v>0</v>
      </c>
      <c r="F172" s="13">
        <v>59602565</v>
      </c>
      <c r="G172" s="13">
        <v>-1331997</v>
      </c>
      <c r="H172" s="13">
        <v>421869377</v>
      </c>
      <c r="I172" s="13">
        <v>203663421.25999999</v>
      </c>
      <c r="J172" s="13">
        <v>218205955.74000001</v>
      </c>
      <c r="K172" s="13">
        <v>203663421.26000002</v>
      </c>
      <c r="L172" s="65">
        <f t="shared" si="7"/>
        <v>0</v>
      </c>
    </row>
    <row r="173" spans="1:13" s="46" customFormat="1" x14ac:dyDescent="0.25">
      <c r="A173" s="12" t="s">
        <v>188</v>
      </c>
      <c r="B173" s="12" t="s">
        <v>189</v>
      </c>
      <c r="C173" s="13">
        <v>75000000</v>
      </c>
      <c r="D173" s="13">
        <v>0</v>
      </c>
      <c r="E173" s="13">
        <v>0</v>
      </c>
      <c r="F173" s="13">
        <v>0</v>
      </c>
      <c r="G173" s="13">
        <v>0</v>
      </c>
      <c r="H173" s="13">
        <v>75000000</v>
      </c>
      <c r="I173" s="13">
        <v>8100112.4500000002</v>
      </c>
      <c r="J173" s="13">
        <v>66899887.549999997</v>
      </c>
      <c r="K173" s="13">
        <v>8100112.4500000002</v>
      </c>
      <c r="L173" s="65">
        <f t="shared" si="7"/>
        <v>0</v>
      </c>
    </row>
    <row r="174" spans="1:13" s="47" customFormat="1" x14ac:dyDescent="0.25">
      <c r="A174" s="8" t="s">
        <v>190</v>
      </c>
      <c r="B174" s="8" t="s">
        <v>191</v>
      </c>
      <c r="C174" s="9">
        <v>30000000</v>
      </c>
      <c r="D174" s="9">
        <v>0</v>
      </c>
      <c r="E174" s="9">
        <v>0</v>
      </c>
      <c r="F174" s="9">
        <v>0</v>
      </c>
      <c r="G174" s="9">
        <v>0</v>
      </c>
      <c r="H174" s="9">
        <v>30000000</v>
      </c>
      <c r="I174" s="9">
        <v>0</v>
      </c>
      <c r="J174" s="9">
        <v>30000000</v>
      </c>
      <c r="K174" s="9">
        <v>0</v>
      </c>
      <c r="L174" s="65">
        <f t="shared" si="7"/>
        <v>0</v>
      </c>
    </row>
    <row r="175" spans="1:13" s="47" customFormat="1" x14ac:dyDescent="0.25">
      <c r="A175" s="8" t="s">
        <v>192</v>
      </c>
      <c r="B175" s="8" t="s">
        <v>193</v>
      </c>
      <c r="C175" s="9">
        <v>8500000</v>
      </c>
      <c r="D175" s="9">
        <v>0</v>
      </c>
      <c r="E175" s="9">
        <v>0</v>
      </c>
      <c r="F175" s="9">
        <v>0</v>
      </c>
      <c r="G175" s="9">
        <v>0</v>
      </c>
      <c r="H175" s="9">
        <v>8500000</v>
      </c>
      <c r="I175" s="9">
        <v>175112.44999999995</v>
      </c>
      <c r="J175" s="9">
        <v>8324887.5499999998</v>
      </c>
      <c r="K175" s="9">
        <v>175112.44999999998</v>
      </c>
      <c r="L175" s="65">
        <f t="shared" si="7"/>
        <v>0</v>
      </c>
      <c r="M175" s="67"/>
    </row>
    <row r="176" spans="1:13" s="47" customFormat="1" x14ac:dyDescent="0.25">
      <c r="A176" s="8" t="s">
        <v>194</v>
      </c>
      <c r="B176" s="8" t="s">
        <v>195</v>
      </c>
      <c r="C176" s="9">
        <v>14200000</v>
      </c>
      <c r="D176" s="9">
        <v>0</v>
      </c>
      <c r="E176" s="9">
        <v>0</v>
      </c>
      <c r="F176" s="9">
        <v>0</v>
      </c>
      <c r="G176" s="9">
        <v>0</v>
      </c>
      <c r="H176" s="9">
        <v>14200000</v>
      </c>
      <c r="I176" s="9">
        <v>6011400</v>
      </c>
      <c r="J176" s="9">
        <v>8188600</v>
      </c>
      <c r="K176" s="9">
        <v>6011400</v>
      </c>
      <c r="L176" s="65">
        <f t="shared" si="7"/>
        <v>0</v>
      </c>
    </row>
    <row r="177" spans="1:12" s="47" customFormat="1" x14ac:dyDescent="0.25">
      <c r="A177" s="8" t="s">
        <v>196</v>
      </c>
      <c r="B177" s="8" t="s">
        <v>197</v>
      </c>
      <c r="C177" s="9">
        <v>13145000</v>
      </c>
      <c r="D177" s="9">
        <v>0</v>
      </c>
      <c r="E177" s="9">
        <v>0</v>
      </c>
      <c r="F177" s="9">
        <v>0</v>
      </c>
      <c r="G177" s="9">
        <v>0</v>
      </c>
      <c r="H177" s="9">
        <v>13145000</v>
      </c>
      <c r="I177" s="9">
        <v>1913600</v>
      </c>
      <c r="J177" s="9">
        <v>11231400</v>
      </c>
      <c r="K177" s="9">
        <v>1913600</v>
      </c>
      <c r="L177" s="65">
        <f t="shared" si="7"/>
        <v>0</v>
      </c>
    </row>
    <row r="178" spans="1:12" s="47" customFormat="1" x14ac:dyDescent="0.25">
      <c r="A178" s="8" t="s">
        <v>198</v>
      </c>
      <c r="B178" s="8" t="s">
        <v>199</v>
      </c>
      <c r="C178" s="9">
        <v>9155000</v>
      </c>
      <c r="D178" s="9">
        <v>0</v>
      </c>
      <c r="E178" s="9">
        <v>0</v>
      </c>
      <c r="F178" s="9">
        <v>0</v>
      </c>
      <c r="G178" s="9">
        <v>0</v>
      </c>
      <c r="H178" s="9">
        <v>9155000</v>
      </c>
      <c r="I178" s="9">
        <v>0</v>
      </c>
      <c r="J178" s="9">
        <v>9155000</v>
      </c>
      <c r="K178" s="9">
        <v>0</v>
      </c>
      <c r="L178" s="65">
        <f t="shared" si="7"/>
        <v>0</v>
      </c>
    </row>
    <row r="179" spans="1:12" s="47" customFormat="1" x14ac:dyDescent="0.25">
      <c r="A179" s="8" t="s">
        <v>200</v>
      </c>
      <c r="B179" s="8" t="s">
        <v>201</v>
      </c>
      <c r="C179" s="9">
        <v>81409437</v>
      </c>
      <c r="D179" s="9">
        <v>0</v>
      </c>
      <c r="E179" s="9">
        <v>0</v>
      </c>
      <c r="F179" s="9">
        <v>0</v>
      </c>
      <c r="G179" s="9">
        <v>0</v>
      </c>
      <c r="H179" s="9">
        <v>81409437</v>
      </c>
      <c r="I179" s="9">
        <v>28118767</v>
      </c>
      <c r="J179" s="9">
        <v>53290670</v>
      </c>
      <c r="K179" s="9">
        <v>28118767</v>
      </c>
      <c r="L179" s="65">
        <f t="shared" si="7"/>
        <v>0</v>
      </c>
    </row>
    <row r="180" spans="1:12" s="46" customFormat="1" x14ac:dyDescent="0.25">
      <c r="A180" s="8" t="s">
        <v>202</v>
      </c>
      <c r="B180" s="8" t="s">
        <v>203</v>
      </c>
      <c r="C180" s="9">
        <v>43165292</v>
      </c>
      <c r="D180" s="9">
        <v>0</v>
      </c>
      <c r="E180" s="9">
        <v>0</v>
      </c>
      <c r="F180" s="9">
        <v>48378577</v>
      </c>
      <c r="G180" s="9">
        <v>0</v>
      </c>
      <c r="H180" s="9">
        <v>91543869</v>
      </c>
      <c r="I180" s="9">
        <v>62988931.810000002</v>
      </c>
      <c r="J180" s="9">
        <v>28554937.189999998</v>
      </c>
      <c r="K180" s="9">
        <v>62988931.810000002</v>
      </c>
      <c r="L180" s="65">
        <f t="shared" si="7"/>
        <v>0</v>
      </c>
    </row>
    <row r="181" spans="1:12" s="46" customFormat="1" x14ac:dyDescent="0.25">
      <c r="A181" s="12" t="s">
        <v>204</v>
      </c>
      <c r="B181" s="12" t="s">
        <v>205</v>
      </c>
      <c r="C181" s="13">
        <v>102037350</v>
      </c>
      <c r="D181" s="13">
        <v>0</v>
      </c>
      <c r="E181" s="13">
        <v>0</v>
      </c>
      <c r="F181" s="13">
        <v>11223988</v>
      </c>
      <c r="G181" s="13">
        <v>0</v>
      </c>
      <c r="H181" s="13">
        <v>113261338</v>
      </c>
      <c r="I181" s="13">
        <v>97134478</v>
      </c>
      <c r="J181" s="13">
        <v>16126860</v>
      </c>
      <c r="K181" s="13">
        <v>97134478</v>
      </c>
      <c r="L181" s="65">
        <f t="shared" si="7"/>
        <v>0</v>
      </c>
    </row>
    <row r="182" spans="1:12" s="47" customFormat="1" x14ac:dyDescent="0.25">
      <c r="A182" s="8" t="s">
        <v>206</v>
      </c>
      <c r="B182" s="8" t="s">
        <v>207</v>
      </c>
      <c r="C182" s="9">
        <v>74865955</v>
      </c>
      <c r="D182" s="9">
        <v>0</v>
      </c>
      <c r="E182" s="9">
        <v>0</v>
      </c>
      <c r="F182" s="9">
        <v>9891991</v>
      </c>
      <c r="G182" s="9">
        <v>0</v>
      </c>
      <c r="H182" s="9">
        <v>84757946</v>
      </c>
      <c r="I182" s="9">
        <v>84757946</v>
      </c>
      <c r="J182" s="9">
        <v>0</v>
      </c>
      <c r="K182" s="9">
        <v>84757946</v>
      </c>
      <c r="L182" s="65">
        <f t="shared" si="7"/>
        <v>0</v>
      </c>
    </row>
    <row r="183" spans="1:12" s="47" customFormat="1" x14ac:dyDescent="0.25">
      <c r="A183" s="8" t="s">
        <v>208</v>
      </c>
      <c r="B183" s="8" t="s">
        <v>209</v>
      </c>
      <c r="C183" s="9">
        <v>6132000</v>
      </c>
      <c r="D183" s="9">
        <v>0</v>
      </c>
      <c r="E183" s="9">
        <v>0</v>
      </c>
      <c r="F183" s="9">
        <v>0</v>
      </c>
      <c r="G183" s="9">
        <v>0</v>
      </c>
      <c r="H183" s="9">
        <v>6132000</v>
      </c>
      <c r="I183" s="9">
        <v>5711000</v>
      </c>
      <c r="J183" s="9">
        <v>421000</v>
      </c>
      <c r="K183" s="9">
        <v>5711000</v>
      </c>
      <c r="L183" s="65">
        <f t="shared" si="7"/>
        <v>0</v>
      </c>
    </row>
    <row r="184" spans="1:12" s="46" customFormat="1" x14ac:dyDescent="0.25">
      <c r="A184" s="8" t="s">
        <v>210</v>
      </c>
      <c r="B184" s="8" t="s">
        <v>211</v>
      </c>
      <c r="C184" s="9">
        <v>18279395</v>
      </c>
      <c r="D184" s="9">
        <v>0</v>
      </c>
      <c r="E184" s="9">
        <v>0</v>
      </c>
      <c r="F184" s="9">
        <v>0</v>
      </c>
      <c r="G184" s="9">
        <v>0</v>
      </c>
      <c r="H184" s="9">
        <v>18279395</v>
      </c>
      <c r="I184" s="9">
        <v>2573535</v>
      </c>
      <c r="J184" s="9">
        <v>15705860</v>
      </c>
      <c r="K184" s="9">
        <v>2573535</v>
      </c>
      <c r="L184" s="65">
        <f t="shared" si="7"/>
        <v>0</v>
      </c>
    </row>
    <row r="185" spans="1:12" s="47" customFormat="1" x14ac:dyDescent="0.25">
      <c r="A185" s="8" t="s">
        <v>212</v>
      </c>
      <c r="B185" s="8" t="s">
        <v>213</v>
      </c>
      <c r="C185" s="9">
        <v>2760000</v>
      </c>
      <c r="D185" s="9">
        <v>0</v>
      </c>
      <c r="E185" s="9">
        <v>0</v>
      </c>
      <c r="F185" s="9">
        <v>1331997</v>
      </c>
      <c r="G185" s="9">
        <v>0</v>
      </c>
      <c r="H185" s="9">
        <v>4091997</v>
      </c>
      <c r="I185" s="9">
        <v>4091997</v>
      </c>
      <c r="J185" s="9">
        <v>0</v>
      </c>
      <c r="K185" s="9">
        <v>4091997</v>
      </c>
      <c r="L185" s="65">
        <f t="shared" si="7"/>
        <v>0</v>
      </c>
    </row>
    <row r="186" spans="1:12" s="46" customFormat="1" x14ac:dyDescent="0.25">
      <c r="A186" s="12" t="s">
        <v>214</v>
      </c>
      <c r="B186" s="12" t="s">
        <v>539</v>
      </c>
      <c r="C186" s="13">
        <v>11986730</v>
      </c>
      <c r="D186" s="13">
        <v>0</v>
      </c>
      <c r="E186" s="13">
        <v>0</v>
      </c>
      <c r="F186" s="13">
        <v>0</v>
      </c>
      <c r="G186" s="13">
        <v>0</v>
      </c>
      <c r="H186" s="13">
        <v>11986730</v>
      </c>
      <c r="I186" s="13">
        <v>0</v>
      </c>
      <c r="J186" s="13">
        <v>11986730</v>
      </c>
      <c r="K186" s="13">
        <v>0</v>
      </c>
      <c r="L186" s="65">
        <f t="shared" si="7"/>
        <v>0</v>
      </c>
    </row>
    <row r="187" spans="1:12" s="46" customFormat="1" x14ac:dyDescent="0.25">
      <c r="A187" s="12" t="s">
        <v>215</v>
      </c>
      <c r="B187" s="12" t="s">
        <v>216</v>
      </c>
      <c r="C187" s="13">
        <v>11986730</v>
      </c>
      <c r="D187" s="13">
        <v>0</v>
      </c>
      <c r="E187" s="13">
        <v>0</v>
      </c>
      <c r="F187" s="13">
        <v>0</v>
      </c>
      <c r="G187" s="13">
        <v>0</v>
      </c>
      <c r="H187" s="13">
        <v>11986730</v>
      </c>
      <c r="I187" s="13">
        <v>0</v>
      </c>
      <c r="J187" s="13">
        <v>11986730</v>
      </c>
      <c r="K187" s="13">
        <v>0</v>
      </c>
      <c r="L187" s="65">
        <f t="shared" si="7"/>
        <v>0</v>
      </c>
    </row>
    <row r="188" spans="1:12" s="47" customFormat="1" x14ac:dyDescent="0.25">
      <c r="A188" s="8" t="s">
        <v>217</v>
      </c>
      <c r="B188" s="8" t="s">
        <v>218</v>
      </c>
      <c r="C188" s="9">
        <v>11986730</v>
      </c>
      <c r="D188" s="9">
        <v>0</v>
      </c>
      <c r="E188" s="9">
        <v>0</v>
      </c>
      <c r="F188" s="9">
        <v>0</v>
      </c>
      <c r="G188" s="9">
        <v>0</v>
      </c>
      <c r="H188" s="9">
        <v>11986730</v>
      </c>
      <c r="I188" s="9">
        <v>0</v>
      </c>
      <c r="J188" s="9">
        <v>11986730</v>
      </c>
      <c r="K188" s="9">
        <v>0</v>
      </c>
      <c r="L188" s="65">
        <f t="shared" si="7"/>
        <v>0</v>
      </c>
    </row>
    <row r="189" spans="1:12" s="46" customFormat="1" x14ac:dyDescent="0.25">
      <c r="A189" s="8" t="s">
        <v>540</v>
      </c>
      <c r="B189" s="8" t="s">
        <v>395</v>
      </c>
      <c r="C189" s="9">
        <v>50000000</v>
      </c>
      <c r="D189" s="9">
        <v>0</v>
      </c>
      <c r="E189" s="9">
        <v>0</v>
      </c>
      <c r="F189" s="9">
        <v>0</v>
      </c>
      <c r="G189" s="9">
        <v>-1331997</v>
      </c>
      <c r="H189" s="9">
        <v>48668003</v>
      </c>
      <c r="I189" s="9">
        <v>7321132</v>
      </c>
      <c r="J189" s="9">
        <v>41346871</v>
      </c>
      <c r="K189" s="9">
        <v>7321132</v>
      </c>
      <c r="L189" s="65">
        <f t="shared" si="7"/>
        <v>0</v>
      </c>
    </row>
    <row r="190" spans="1:12" s="46" customFormat="1" x14ac:dyDescent="0.25">
      <c r="A190" s="12"/>
      <c r="B190" s="12"/>
      <c r="C190" s="13"/>
      <c r="D190" s="13"/>
      <c r="E190" s="13"/>
      <c r="F190" s="13"/>
      <c r="G190" s="13"/>
      <c r="H190" s="13"/>
      <c r="I190" s="13"/>
      <c r="J190" s="13"/>
      <c r="K190" s="13"/>
      <c r="L190" s="65"/>
    </row>
    <row r="191" spans="1:12" s="45" customFormat="1" x14ac:dyDescent="0.25">
      <c r="A191" s="39" t="s">
        <v>219</v>
      </c>
      <c r="B191" s="39" t="s">
        <v>541</v>
      </c>
      <c r="C191" s="35">
        <v>163652389254</v>
      </c>
      <c r="D191" s="35">
        <v>23197872768.150002</v>
      </c>
      <c r="E191" s="35">
        <v>51000006.179999985</v>
      </c>
      <c r="F191" s="35">
        <v>32938166976.489998</v>
      </c>
      <c r="G191" s="35">
        <v>-32938166976.489998</v>
      </c>
      <c r="H191" s="35">
        <v>186799262015.97</v>
      </c>
      <c r="I191" s="35">
        <v>99268578366.390015</v>
      </c>
      <c r="J191" s="35">
        <v>87530683649.579987</v>
      </c>
      <c r="K191" s="35">
        <v>42380986613.979996</v>
      </c>
      <c r="L191" s="65"/>
    </row>
    <row r="192" spans="1:12" s="46" customFormat="1" x14ac:dyDescent="0.25">
      <c r="A192" s="12" t="s">
        <v>220</v>
      </c>
      <c r="B192" s="12" t="s">
        <v>99</v>
      </c>
      <c r="C192" s="13">
        <v>163652389254</v>
      </c>
      <c r="D192" s="13">
        <v>23197872768.150002</v>
      </c>
      <c r="E192" s="13">
        <v>51000006.179999985</v>
      </c>
      <c r="F192" s="13">
        <v>32938166976.489998</v>
      </c>
      <c r="G192" s="13">
        <v>-32938166976.489998</v>
      </c>
      <c r="H192" s="13">
        <v>186799262015.97</v>
      </c>
      <c r="I192" s="13">
        <v>99268578366.390015</v>
      </c>
      <c r="J192" s="13">
        <v>87530683649.579987</v>
      </c>
      <c r="K192" s="13">
        <v>42380986613.979996</v>
      </c>
      <c r="L192" s="65"/>
    </row>
    <row r="193" spans="1:14" s="45" customFormat="1" x14ac:dyDescent="0.25">
      <c r="A193" s="12" t="s">
        <v>221</v>
      </c>
      <c r="B193" s="12" t="s">
        <v>101</v>
      </c>
      <c r="C193" s="13">
        <v>162699072052</v>
      </c>
      <c r="D193" s="13">
        <v>23127126079.07</v>
      </c>
      <c r="E193" s="13">
        <v>51000006.179999985</v>
      </c>
      <c r="F193" s="13">
        <v>32938166976.489998</v>
      </c>
      <c r="G193" s="13">
        <v>-32494166976.489998</v>
      </c>
      <c r="H193" s="13">
        <v>186219198124.89001</v>
      </c>
      <c r="I193" s="13">
        <v>98802674620.310013</v>
      </c>
      <c r="J193" s="13">
        <v>87416523504.580002</v>
      </c>
      <c r="K193" s="13">
        <v>42300803423.979996</v>
      </c>
      <c r="L193" s="65"/>
    </row>
    <row r="194" spans="1:14" s="45" customFormat="1" x14ac:dyDescent="0.25">
      <c r="A194" s="12" t="s">
        <v>222</v>
      </c>
      <c r="B194" s="12" t="s">
        <v>103</v>
      </c>
      <c r="C194" s="13">
        <v>162699072052</v>
      </c>
      <c r="D194" s="13">
        <v>23127126079.07</v>
      </c>
      <c r="E194" s="13">
        <v>51000006.179999985</v>
      </c>
      <c r="F194" s="13">
        <v>32938166976.489998</v>
      </c>
      <c r="G194" s="13">
        <v>-32494166976.489998</v>
      </c>
      <c r="H194" s="13">
        <v>186219198124.89001</v>
      </c>
      <c r="I194" s="13">
        <v>98802674620.310013</v>
      </c>
      <c r="J194" s="13">
        <v>87416523504.580002</v>
      </c>
      <c r="K194" s="13">
        <v>42300803423.979996</v>
      </c>
      <c r="L194" s="65"/>
    </row>
    <row r="195" spans="1:14" s="45" customFormat="1" x14ac:dyDescent="0.25">
      <c r="A195" s="12" t="s">
        <v>223</v>
      </c>
      <c r="B195" s="12" t="s">
        <v>224</v>
      </c>
      <c r="C195" s="13">
        <v>162549072052</v>
      </c>
      <c r="D195" s="13">
        <v>23127126079.07</v>
      </c>
      <c r="E195" s="13">
        <v>51000006.179999985</v>
      </c>
      <c r="F195" s="13">
        <v>32938166976.489998</v>
      </c>
      <c r="G195" s="13">
        <v>-32347166976.489998</v>
      </c>
      <c r="H195" s="13">
        <v>186216198124.89001</v>
      </c>
      <c r="I195" s="13">
        <v>98802674620.310013</v>
      </c>
      <c r="J195" s="13">
        <v>87413523504.580002</v>
      </c>
      <c r="K195" s="13">
        <v>42300803423.979996</v>
      </c>
      <c r="L195" s="65"/>
    </row>
    <row r="196" spans="1:14" s="45" customFormat="1" x14ac:dyDescent="0.25">
      <c r="A196" s="12" t="s">
        <v>225</v>
      </c>
      <c r="B196" s="12" t="s">
        <v>226</v>
      </c>
      <c r="C196" s="13">
        <v>162549072052</v>
      </c>
      <c r="D196" s="13">
        <v>23127126079.07</v>
      </c>
      <c r="E196" s="13">
        <v>51000006.179999985</v>
      </c>
      <c r="F196" s="13">
        <v>32938166976.489998</v>
      </c>
      <c r="G196" s="13">
        <v>-32347166976.489998</v>
      </c>
      <c r="H196" s="13">
        <v>186216198124.89001</v>
      </c>
      <c r="I196" s="13">
        <v>98802674620.310013</v>
      </c>
      <c r="J196" s="13">
        <v>87413523504.580002</v>
      </c>
      <c r="K196" s="13">
        <v>42300803423.979996</v>
      </c>
      <c r="L196" s="65"/>
    </row>
    <row r="197" spans="1:14" s="46" customFormat="1" x14ac:dyDescent="0.25">
      <c r="A197" s="12" t="s">
        <v>227</v>
      </c>
      <c r="B197" s="12" t="s">
        <v>228</v>
      </c>
      <c r="C197" s="13">
        <v>162549072052</v>
      </c>
      <c r="D197" s="13">
        <v>23127126079.07</v>
      </c>
      <c r="E197" s="13">
        <v>51000006.179999985</v>
      </c>
      <c r="F197" s="13">
        <v>32938166976.489998</v>
      </c>
      <c r="G197" s="13">
        <v>-32347166976.490002</v>
      </c>
      <c r="H197" s="13">
        <v>186216198124.89001</v>
      </c>
      <c r="I197" s="13">
        <v>98802674620.310013</v>
      </c>
      <c r="J197" s="13">
        <v>87413523504.580002</v>
      </c>
      <c r="K197" s="13">
        <v>42300803423.979996</v>
      </c>
      <c r="L197" s="65"/>
    </row>
    <row r="198" spans="1:14" s="45" customFormat="1" x14ac:dyDescent="0.25">
      <c r="A198" s="8" t="s">
        <v>229</v>
      </c>
      <c r="B198" s="8" t="s">
        <v>542</v>
      </c>
      <c r="C198" s="9">
        <v>4109270024</v>
      </c>
      <c r="D198" s="9">
        <v>2415592109.98</v>
      </c>
      <c r="E198" s="9">
        <v>0</v>
      </c>
      <c r="F198" s="9">
        <v>0</v>
      </c>
      <c r="G198" s="9">
        <v>0</v>
      </c>
      <c r="H198" s="9">
        <v>6524862133.9799995</v>
      </c>
      <c r="I198" s="9">
        <v>3392771257.8000002</v>
      </c>
      <c r="J198" s="9">
        <v>3132090876.1799994</v>
      </c>
      <c r="K198" s="9">
        <v>2386939365</v>
      </c>
      <c r="L198" s="65">
        <f t="shared" ref="L198:L204" si="8">+H198-K198</f>
        <v>4137922768.9799995</v>
      </c>
    </row>
    <row r="199" spans="1:14" s="45" customFormat="1" x14ac:dyDescent="0.25">
      <c r="A199" s="8" t="s">
        <v>230</v>
      </c>
      <c r="B199" s="8" t="s">
        <v>543</v>
      </c>
      <c r="C199" s="9">
        <v>70000000</v>
      </c>
      <c r="D199" s="9">
        <v>702639523.05999994</v>
      </c>
      <c r="E199" s="9">
        <v>0</v>
      </c>
      <c r="F199" s="9">
        <v>145137334.13999999</v>
      </c>
      <c r="G199" s="9">
        <v>0</v>
      </c>
      <c r="H199" s="9">
        <v>917776857.19999993</v>
      </c>
      <c r="I199" s="9">
        <v>909246115.19999993</v>
      </c>
      <c r="J199" s="9">
        <v>8530742</v>
      </c>
      <c r="K199" s="9">
        <v>616953594.5999999</v>
      </c>
      <c r="L199" s="65">
        <f t="shared" si="8"/>
        <v>300823262.60000002</v>
      </c>
    </row>
    <row r="200" spans="1:14" s="45" customFormat="1" x14ac:dyDescent="0.25">
      <c r="A200" s="8" t="s">
        <v>231</v>
      </c>
      <c r="B200" s="8" t="s">
        <v>232</v>
      </c>
      <c r="C200" s="9">
        <v>6486866713</v>
      </c>
      <c r="D200" s="9">
        <v>5131742935.4300003</v>
      </c>
      <c r="E200" s="9">
        <v>0</v>
      </c>
      <c r="F200" s="9">
        <v>0</v>
      </c>
      <c r="G200" s="9">
        <v>-145137334.13999999</v>
      </c>
      <c r="H200" s="9">
        <v>11473472314.290001</v>
      </c>
      <c r="I200" s="9">
        <v>10639552784.900002</v>
      </c>
      <c r="J200" s="9">
        <v>833919529.38999939</v>
      </c>
      <c r="K200" s="9">
        <v>9526898709</v>
      </c>
      <c r="L200" s="65">
        <f t="shared" si="8"/>
        <v>1946573605.2900009</v>
      </c>
    </row>
    <row r="201" spans="1:14" s="45" customFormat="1" x14ac:dyDescent="0.25">
      <c r="A201" s="8" t="s">
        <v>233</v>
      </c>
      <c r="B201" s="8" t="s">
        <v>544</v>
      </c>
      <c r="C201" s="9">
        <v>1000000000</v>
      </c>
      <c r="D201" s="9">
        <v>0</v>
      </c>
      <c r="E201" s="9">
        <v>0</v>
      </c>
      <c r="F201" s="9">
        <v>1591000000</v>
      </c>
      <c r="G201" s="9">
        <v>0</v>
      </c>
      <c r="H201" s="9">
        <v>2591000000</v>
      </c>
      <c r="I201" s="9">
        <v>2540805183</v>
      </c>
      <c r="J201" s="9">
        <v>50194817</v>
      </c>
      <c r="K201" s="9">
        <v>291695243</v>
      </c>
      <c r="L201" s="65">
        <f t="shared" si="8"/>
        <v>2299304757</v>
      </c>
      <c r="N201" s="65"/>
    </row>
    <row r="202" spans="1:14" s="46" customFormat="1" x14ac:dyDescent="0.25">
      <c r="A202" s="8" t="s">
        <v>234</v>
      </c>
      <c r="B202" s="8" t="s">
        <v>545</v>
      </c>
      <c r="C202" s="9">
        <v>1280000000</v>
      </c>
      <c r="D202" s="9">
        <v>607046859.60000002</v>
      </c>
      <c r="E202" s="9">
        <v>0</v>
      </c>
      <c r="F202" s="9">
        <v>0</v>
      </c>
      <c r="G202" s="9">
        <v>0</v>
      </c>
      <c r="H202" s="9">
        <v>1887046859.5999999</v>
      </c>
      <c r="I202" s="9">
        <v>1778163530.5</v>
      </c>
      <c r="J202" s="9">
        <v>108883329.0999999</v>
      </c>
      <c r="K202" s="9">
        <v>832477976.40999997</v>
      </c>
      <c r="L202" s="65">
        <f t="shared" si="8"/>
        <v>1054568883.1899999</v>
      </c>
      <c r="M202" s="66"/>
    </row>
    <row r="203" spans="1:14" s="46" customFormat="1" x14ac:dyDescent="0.25">
      <c r="A203" s="8" t="s">
        <v>235</v>
      </c>
      <c r="B203" s="8" t="s">
        <v>546</v>
      </c>
      <c r="C203" s="9">
        <v>3156833789</v>
      </c>
      <c r="D203" s="9">
        <v>0</v>
      </c>
      <c r="E203" s="9">
        <v>0</v>
      </c>
      <c r="F203" s="9">
        <v>0</v>
      </c>
      <c r="G203" s="9">
        <v>0</v>
      </c>
      <c r="H203" s="9">
        <v>3156833789</v>
      </c>
      <c r="I203" s="9">
        <v>2104199618</v>
      </c>
      <c r="J203" s="9">
        <v>1052634171</v>
      </c>
      <c r="K203" s="9">
        <v>131381279</v>
      </c>
      <c r="L203" s="65">
        <f t="shared" si="8"/>
        <v>3025452510</v>
      </c>
    </row>
    <row r="204" spans="1:14" s="46" customFormat="1" x14ac:dyDescent="0.25">
      <c r="A204" s="8" t="s">
        <v>236</v>
      </c>
      <c r="B204" s="8" t="s">
        <v>237</v>
      </c>
      <c r="C204" s="9">
        <v>1000000000</v>
      </c>
      <c r="D204" s="9">
        <v>0</v>
      </c>
      <c r="E204" s="9">
        <v>0</v>
      </c>
      <c r="F204" s="9">
        <v>0</v>
      </c>
      <c r="G204" s="9">
        <v>-1000000000</v>
      </c>
      <c r="H204" s="9">
        <v>0</v>
      </c>
      <c r="I204" s="9">
        <v>0</v>
      </c>
      <c r="J204" s="9">
        <v>0</v>
      </c>
      <c r="K204" s="9">
        <v>0</v>
      </c>
      <c r="L204" s="65">
        <f t="shared" si="8"/>
        <v>0</v>
      </c>
    </row>
    <row r="205" spans="1:14" s="46" customFormat="1" x14ac:dyDescent="0.25">
      <c r="A205" s="12" t="s">
        <v>238</v>
      </c>
      <c r="B205" s="12" t="s">
        <v>547</v>
      </c>
      <c r="C205" s="13">
        <v>7096243880</v>
      </c>
      <c r="D205" s="13">
        <v>14270104651</v>
      </c>
      <c r="E205" s="13">
        <v>51000006.179999985</v>
      </c>
      <c r="F205" s="13">
        <v>0</v>
      </c>
      <c r="G205" s="13">
        <v>0</v>
      </c>
      <c r="H205" s="13">
        <v>21315348524.82</v>
      </c>
      <c r="I205" s="13">
        <v>13077479836.690001</v>
      </c>
      <c r="J205" s="13">
        <v>8237868688.1299992</v>
      </c>
      <c r="K205" s="13">
        <v>10806842800.439999</v>
      </c>
      <c r="L205" s="65"/>
      <c r="M205" s="66"/>
    </row>
    <row r="206" spans="1:14" s="46" customFormat="1" x14ac:dyDescent="0.25">
      <c r="A206" s="8" t="s">
        <v>239</v>
      </c>
      <c r="B206" s="8" t="s">
        <v>14</v>
      </c>
      <c r="C206" s="9">
        <v>201286426</v>
      </c>
      <c r="D206" s="9">
        <v>0</v>
      </c>
      <c r="E206" s="9">
        <v>0</v>
      </c>
      <c r="F206" s="9">
        <v>0</v>
      </c>
      <c r="G206" s="9">
        <v>0</v>
      </c>
      <c r="H206" s="9">
        <v>201286426</v>
      </c>
      <c r="I206" s="9">
        <v>201286426</v>
      </c>
      <c r="J206" s="9">
        <v>0</v>
      </c>
      <c r="K206" s="9">
        <v>201286426</v>
      </c>
      <c r="L206" s="65">
        <f t="shared" ref="L206:L231" si="9">+H206-K206</f>
        <v>0</v>
      </c>
      <c r="M206" s="66"/>
    </row>
    <row r="207" spans="1:14" s="46" customFormat="1" x14ac:dyDescent="0.25">
      <c r="A207" s="8" t="s">
        <v>240</v>
      </c>
      <c r="B207" s="8" t="s">
        <v>15</v>
      </c>
      <c r="C207" s="9">
        <v>125764498</v>
      </c>
      <c r="D207" s="9">
        <v>0</v>
      </c>
      <c r="E207" s="9">
        <v>0</v>
      </c>
      <c r="F207" s="9">
        <v>0</v>
      </c>
      <c r="G207" s="9">
        <v>0</v>
      </c>
      <c r="H207" s="9">
        <v>125764498</v>
      </c>
      <c r="I207" s="9">
        <v>125764498</v>
      </c>
      <c r="J207" s="9">
        <v>0</v>
      </c>
      <c r="K207" s="9">
        <v>125764498</v>
      </c>
      <c r="L207" s="65">
        <f t="shared" si="9"/>
        <v>0</v>
      </c>
      <c r="N207" s="66"/>
    </row>
    <row r="208" spans="1:14" s="46" customFormat="1" x14ac:dyDescent="0.25">
      <c r="A208" s="8" t="s">
        <v>241</v>
      </c>
      <c r="B208" s="8" t="s">
        <v>245</v>
      </c>
      <c r="C208" s="9">
        <v>18338404</v>
      </c>
      <c r="D208" s="9">
        <v>0</v>
      </c>
      <c r="E208" s="9">
        <v>0</v>
      </c>
      <c r="F208" s="9">
        <v>0</v>
      </c>
      <c r="G208" s="9">
        <v>0</v>
      </c>
      <c r="H208" s="9">
        <v>18338404</v>
      </c>
      <c r="I208" s="9">
        <v>18338404</v>
      </c>
      <c r="J208" s="9">
        <v>0</v>
      </c>
      <c r="K208" s="9">
        <v>18338404</v>
      </c>
      <c r="L208" s="65">
        <f t="shared" si="9"/>
        <v>0</v>
      </c>
    </row>
    <row r="209" spans="1:14" s="46" customFormat="1" x14ac:dyDescent="0.25">
      <c r="A209" s="8" t="s">
        <v>242</v>
      </c>
      <c r="B209" s="8" t="s">
        <v>457</v>
      </c>
      <c r="C209" s="9">
        <v>150344917</v>
      </c>
      <c r="D209" s="9">
        <v>0</v>
      </c>
      <c r="E209" s="9">
        <v>0</v>
      </c>
      <c r="F209" s="9">
        <v>0</v>
      </c>
      <c r="G209" s="9">
        <v>0</v>
      </c>
      <c r="H209" s="9">
        <v>150344917</v>
      </c>
      <c r="I209" s="9">
        <v>149704048</v>
      </c>
      <c r="J209" s="9">
        <v>640869</v>
      </c>
      <c r="K209" s="9">
        <v>0</v>
      </c>
      <c r="L209" s="65">
        <f t="shared" si="9"/>
        <v>150344917</v>
      </c>
      <c r="N209" s="66"/>
    </row>
    <row r="210" spans="1:14" s="46" customFormat="1" x14ac:dyDescent="0.25">
      <c r="A210" s="8" t="s">
        <v>243</v>
      </c>
      <c r="B210" s="8" t="s">
        <v>13</v>
      </c>
      <c r="C210" s="9">
        <v>92819615</v>
      </c>
      <c r="D210" s="9">
        <v>0</v>
      </c>
      <c r="E210" s="9">
        <v>0</v>
      </c>
      <c r="F210" s="9">
        <v>0</v>
      </c>
      <c r="G210" s="9">
        <v>0</v>
      </c>
      <c r="H210" s="9">
        <v>92819615</v>
      </c>
      <c r="I210" s="9">
        <v>92819615</v>
      </c>
      <c r="J210" s="9">
        <v>0</v>
      </c>
      <c r="K210" s="9">
        <v>92819615</v>
      </c>
      <c r="L210" s="65">
        <f t="shared" si="9"/>
        <v>0</v>
      </c>
    </row>
    <row r="211" spans="1:14" s="46" customFormat="1" x14ac:dyDescent="0.25">
      <c r="A211" s="8" t="s">
        <v>244</v>
      </c>
      <c r="B211" s="8" t="s">
        <v>396</v>
      </c>
      <c r="C211" s="9">
        <v>120330980</v>
      </c>
      <c r="D211" s="9">
        <v>0</v>
      </c>
      <c r="E211" s="9">
        <v>51000000</v>
      </c>
      <c r="F211" s="9">
        <v>0</v>
      </c>
      <c r="G211" s="9">
        <v>0</v>
      </c>
      <c r="H211" s="9">
        <v>69330980</v>
      </c>
      <c r="I211" s="9">
        <v>69330980</v>
      </c>
      <c r="J211" s="9">
        <v>0</v>
      </c>
      <c r="K211" s="9">
        <v>69330980</v>
      </c>
      <c r="L211" s="65">
        <f t="shared" si="9"/>
        <v>0</v>
      </c>
    </row>
    <row r="212" spans="1:14" s="46" customFormat="1" x14ac:dyDescent="0.25">
      <c r="A212" s="8" t="s">
        <v>246</v>
      </c>
      <c r="B212" s="8" t="s">
        <v>397</v>
      </c>
      <c r="C212" s="9">
        <v>29620127</v>
      </c>
      <c r="D212" s="9">
        <v>0</v>
      </c>
      <c r="E212" s="9">
        <v>0.91</v>
      </c>
      <c r="F212" s="9">
        <v>0</v>
      </c>
      <c r="G212" s="9">
        <v>0</v>
      </c>
      <c r="H212" s="9">
        <v>29620126.09</v>
      </c>
      <c r="I212" s="9">
        <v>29620125.29000004</v>
      </c>
      <c r="J212" s="9">
        <v>0.79999995976686478</v>
      </c>
      <c r="K212" s="9">
        <v>29620125.289999999</v>
      </c>
      <c r="L212" s="65">
        <f t="shared" si="9"/>
        <v>0.80000000074505806</v>
      </c>
    </row>
    <row r="213" spans="1:14" s="46" customFormat="1" x14ac:dyDescent="0.25">
      <c r="A213" s="8" t="s">
        <v>247</v>
      </c>
      <c r="B213" s="8" t="s">
        <v>398</v>
      </c>
      <c r="C213" s="9">
        <v>65882</v>
      </c>
      <c r="D213" s="9">
        <v>0</v>
      </c>
      <c r="E213" s="9">
        <v>0</v>
      </c>
      <c r="F213" s="9">
        <v>0</v>
      </c>
      <c r="G213" s="9">
        <v>0</v>
      </c>
      <c r="H213" s="9">
        <v>65882</v>
      </c>
      <c r="I213" s="9">
        <v>65882</v>
      </c>
      <c r="J213" s="9">
        <v>0</v>
      </c>
      <c r="K213" s="9">
        <v>65882</v>
      </c>
      <c r="L213" s="65">
        <f t="shared" si="9"/>
        <v>0</v>
      </c>
    </row>
    <row r="214" spans="1:14" s="47" customFormat="1" x14ac:dyDescent="0.25">
      <c r="A214" s="8" t="s">
        <v>248</v>
      </c>
      <c r="B214" s="8" t="s">
        <v>399</v>
      </c>
      <c r="C214" s="9">
        <v>1374036732</v>
      </c>
      <c r="D214" s="9">
        <v>0</v>
      </c>
      <c r="E214" s="9">
        <v>0.82</v>
      </c>
      <c r="F214" s="9">
        <v>0</v>
      </c>
      <c r="G214" s="9">
        <v>0</v>
      </c>
      <c r="H214" s="9">
        <v>1374036731.1800001</v>
      </c>
      <c r="I214" s="9">
        <v>1308409958.1800001</v>
      </c>
      <c r="J214" s="9">
        <v>65626773</v>
      </c>
      <c r="K214" s="9">
        <v>1280687265.21</v>
      </c>
      <c r="L214" s="65">
        <f t="shared" si="9"/>
        <v>93349465.970000029</v>
      </c>
    </row>
    <row r="215" spans="1:14" s="46" customFormat="1" x14ac:dyDescent="0.25">
      <c r="A215" s="8" t="s">
        <v>249</v>
      </c>
      <c r="B215" s="8" t="s">
        <v>400</v>
      </c>
      <c r="C215" s="9">
        <v>1234215338</v>
      </c>
      <c r="D215" s="9">
        <v>0</v>
      </c>
      <c r="E215" s="9">
        <v>0.98</v>
      </c>
      <c r="F215" s="9">
        <v>0</v>
      </c>
      <c r="G215" s="9">
        <v>0</v>
      </c>
      <c r="H215" s="9">
        <v>1234215337.02</v>
      </c>
      <c r="I215" s="9">
        <v>1232796003.02</v>
      </c>
      <c r="J215" s="9">
        <v>1419334</v>
      </c>
      <c r="K215" s="9">
        <v>110590706</v>
      </c>
      <c r="L215" s="65">
        <f t="shared" si="9"/>
        <v>1123624631.02</v>
      </c>
    </row>
    <row r="216" spans="1:14" s="47" customFormat="1" x14ac:dyDescent="0.25">
      <c r="A216" s="8" t="s">
        <v>250</v>
      </c>
      <c r="B216" s="8" t="s">
        <v>401</v>
      </c>
      <c r="C216" s="9">
        <v>52739640</v>
      </c>
      <c r="D216" s="9">
        <v>0</v>
      </c>
      <c r="E216" s="9">
        <v>0.98</v>
      </c>
      <c r="F216" s="9">
        <v>0</v>
      </c>
      <c r="G216" s="9">
        <v>0</v>
      </c>
      <c r="H216" s="9">
        <v>52739639.020000003</v>
      </c>
      <c r="I216" s="9">
        <v>14141750.019999996</v>
      </c>
      <c r="J216" s="9">
        <v>38597889.000000007</v>
      </c>
      <c r="K216" s="9">
        <v>14141750.019999996</v>
      </c>
      <c r="L216" s="65">
        <f t="shared" si="9"/>
        <v>38597889.000000007</v>
      </c>
    </row>
    <row r="217" spans="1:14" s="47" customFormat="1" x14ac:dyDescent="0.25">
      <c r="A217" s="8" t="s">
        <v>251</v>
      </c>
      <c r="B217" s="8" t="s">
        <v>548</v>
      </c>
      <c r="C217" s="9">
        <v>1049</v>
      </c>
      <c r="D217" s="9">
        <v>0</v>
      </c>
      <c r="E217" s="9">
        <v>0</v>
      </c>
      <c r="F217" s="9">
        <v>0</v>
      </c>
      <c r="G217" s="9">
        <v>0</v>
      </c>
      <c r="H217" s="9">
        <v>1049</v>
      </c>
      <c r="I217" s="9">
        <v>0</v>
      </c>
      <c r="J217" s="9">
        <v>1049</v>
      </c>
      <c r="K217" s="9">
        <v>0</v>
      </c>
      <c r="L217" s="65">
        <f t="shared" si="9"/>
        <v>1049</v>
      </c>
    </row>
    <row r="218" spans="1:14" s="46" customFormat="1" x14ac:dyDescent="0.25">
      <c r="A218" s="8" t="s">
        <v>252</v>
      </c>
      <c r="B218" s="8" t="s">
        <v>402</v>
      </c>
      <c r="C218" s="9">
        <v>1467890790</v>
      </c>
      <c r="D218" s="9">
        <v>0</v>
      </c>
      <c r="E218" s="9">
        <v>0.4</v>
      </c>
      <c r="F218" s="9">
        <v>0</v>
      </c>
      <c r="G218" s="9">
        <v>0</v>
      </c>
      <c r="H218" s="9">
        <v>1467890789.5999999</v>
      </c>
      <c r="I218" s="9">
        <v>1456210308.5999999</v>
      </c>
      <c r="J218" s="9">
        <v>11680481</v>
      </c>
      <c r="K218" s="9">
        <v>1440608113</v>
      </c>
      <c r="L218" s="65">
        <f t="shared" si="9"/>
        <v>27282676.599999905</v>
      </c>
    </row>
    <row r="219" spans="1:14" s="46" customFormat="1" x14ac:dyDescent="0.25">
      <c r="A219" s="8" t="s">
        <v>253</v>
      </c>
      <c r="B219" s="8" t="s">
        <v>403</v>
      </c>
      <c r="C219" s="9">
        <v>58243125</v>
      </c>
      <c r="D219" s="9">
        <v>0</v>
      </c>
      <c r="E219" s="9">
        <v>0</v>
      </c>
      <c r="F219" s="9">
        <v>0</v>
      </c>
      <c r="G219" s="9">
        <v>0</v>
      </c>
      <c r="H219" s="9">
        <v>58243125</v>
      </c>
      <c r="I219" s="9">
        <v>58243125</v>
      </c>
      <c r="J219" s="9">
        <v>0</v>
      </c>
      <c r="K219" s="9">
        <v>0</v>
      </c>
      <c r="L219" s="65">
        <f t="shared" si="9"/>
        <v>58243125</v>
      </c>
    </row>
    <row r="220" spans="1:14" s="47" customFormat="1" x14ac:dyDescent="0.25">
      <c r="A220" s="8" t="s">
        <v>254</v>
      </c>
      <c r="B220" s="8" t="s">
        <v>549</v>
      </c>
      <c r="C220" s="9">
        <v>328984505</v>
      </c>
      <c r="D220" s="9">
        <v>0</v>
      </c>
      <c r="E220" s="9">
        <v>0.4</v>
      </c>
      <c r="F220" s="9">
        <v>0</v>
      </c>
      <c r="G220" s="9">
        <v>0</v>
      </c>
      <c r="H220" s="9">
        <v>328984504.60000002</v>
      </c>
      <c r="I220" s="9">
        <v>69321142.599999994</v>
      </c>
      <c r="J220" s="9">
        <v>259663362.00000003</v>
      </c>
      <c r="K220" s="9">
        <v>69321142.599999994</v>
      </c>
      <c r="L220" s="65">
        <f t="shared" si="9"/>
        <v>259663362.00000003</v>
      </c>
    </row>
    <row r="221" spans="1:14" s="47" customFormat="1" x14ac:dyDescent="0.25">
      <c r="A221" s="8" t="s">
        <v>255</v>
      </c>
      <c r="B221" s="8" t="s">
        <v>404</v>
      </c>
      <c r="C221" s="9">
        <v>1147570232</v>
      </c>
      <c r="D221" s="9">
        <v>0</v>
      </c>
      <c r="E221" s="9">
        <v>0</v>
      </c>
      <c r="F221" s="9">
        <v>0</v>
      </c>
      <c r="G221" s="9">
        <v>0</v>
      </c>
      <c r="H221" s="9">
        <v>1147570232</v>
      </c>
      <c r="I221" s="9">
        <v>1147529917</v>
      </c>
      <c r="J221" s="9">
        <v>40315</v>
      </c>
      <c r="K221" s="9">
        <v>640446638.79999995</v>
      </c>
      <c r="L221" s="65">
        <f t="shared" si="9"/>
        <v>507123593.20000005</v>
      </c>
    </row>
    <row r="222" spans="1:14" s="47" customFormat="1" x14ac:dyDescent="0.25">
      <c r="A222" s="8" t="s">
        <v>256</v>
      </c>
      <c r="B222" s="8" t="s">
        <v>405</v>
      </c>
      <c r="C222" s="9">
        <v>27285360</v>
      </c>
      <c r="D222" s="9">
        <v>0</v>
      </c>
      <c r="E222" s="9">
        <v>0.89</v>
      </c>
      <c r="F222" s="9">
        <v>0</v>
      </c>
      <c r="G222" s="9">
        <v>0</v>
      </c>
      <c r="H222" s="9">
        <v>27285359.109999999</v>
      </c>
      <c r="I222" s="9">
        <v>27285359.109999999</v>
      </c>
      <c r="J222" s="9">
        <v>0</v>
      </c>
      <c r="K222" s="9">
        <v>27285359.109999999</v>
      </c>
      <c r="L222" s="65">
        <f t="shared" si="9"/>
        <v>0</v>
      </c>
    </row>
    <row r="223" spans="1:14" s="46" customFormat="1" x14ac:dyDescent="0.25">
      <c r="A223" s="8" t="s">
        <v>257</v>
      </c>
      <c r="B223" s="8" t="s">
        <v>406</v>
      </c>
      <c r="C223" s="9">
        <v>398832675</v>
      </c>
      <c r="D223" s="9">
        <v>0</v>
      </c>
      <c r="E223" s="9">
        <v>0</v>
      </c>
      <c r="F223" s="9">
        <v>0</v>
      </c>
      <c r="G223" s="9">
        <v>0</v>
      </c>
      <c r="H223" s="9">
        <v>398832675</v>
      </c>
      <c r="I223" s="9">
        <v>371231988</v>
      </c>
      <c r="J223" s="9">
        <v>27600687</v>
      </c>
      <c r="K223" s="9">
        <v>350217864</v>
      </c>
      <c r="L223" s="65">
        <f t="shared" si="9"/>
        <v>48614811</v>
      </c>
    </row>
    <row r="224" spans="1:14" s="46" customFormat="1" x14ac:dyDescent="0.25">
      <c r="A224" s="8" t="s">
        <v>258</v>
      </c>
      <c r="B224" s="8" t="s">
        <v>550</v>
      </c>
      <c r="C224" s="9">
        <v>267873585</v>
      </c>
      <c r="D224" s="9">
        <v>0</v>
      </c>
      <c r="E224" s="9">
        <v>0.8</v>
      </c>
      <c r="F224" s="9">
        <v>0</v>
      </c>
      <c r="G224" s="9">
        <v>0</v>
      </c>
      <c r="H224" s="9">
        <v>267873584.19999999</v>
      </c>
      <c r="I224" s="9">
        <v>267108329.86000004</v>
      </c>
      <c r="J224" s="9">
        <v>765254.33999994397</v>
      </c>
      <c r="K224" s="9">
        <v>256151887.86000001</v>
      </c>
      <c r="L224" s="65">
        <f t="shared" si="9"/>
        <v>11721696.339999974</v>
      </c>
    </row>
    <row r="225" spans="1:12" s="46" customFormat="1" x14ac:dyDescent="0.25">
      <c r="A225" s="8" t="s">
        <v>259</v>
      </c>
      <c r="B225" s="8" t="s">
        <v>551</v>
      </c>
      <c r="C225" s="9">
        <v>0</v>
      </c>
      <c r="D225" s="9">
        <v>336389242</v>
      </c>
      <c r="E225" s="9">
        <v>0</v>
      </c>
      <c r="F225" s="9">
        <v>0</v>
      </c>
      <c r="G225" s="9">
        <v>0</v>
      </c>
      <c r="H225" s="9">
        <v>336389242</v>
      </c>
      <c r="I225" s="9">
        <v>336389242</v>
      </c>
      <c r="J225" s="9">
        <v>0</v>
      </c>
      <c r="K225" s="9">
        <v>336389242</v>
      </c>
      <c r="L225" s="65">
        <f t="shared" si="9"/>
        <v>0</v>
      </c>
    </row>
    <row r="226" spans="1:12" s="46" customFormat="1" x14ac:dyDescent="0.25">
      <c r="A226" s="8" t="s">
        <v>260</v>
      </c>
      <c r="B226" s="8" t="s">
        <v>552</v>
      </c>
      <c r="C226" s="9">
        <v>0</v>
      </c>
      <c r="D226" s="9">
        <v>233375741</v>
      </c>
      <c r="E226" s="9">
        <v>0</v>
      </c>
      <c r="F226" s="9">
        <v>0</v>
      </c>
      <c r="G226" s="9">
        <v>0</v>
      </c>
      <c r="H226" s="9">
        <v>233375741</v>
      </c>
      <c r="I226" s="9">
        <v>219169353</v>
      </c>
      <c r="J226" s="9">
        <v>14206388</v>
      </c>
      <c r="K226" s="9">
        <v>219169353</v>
      </c>
      <c r="L226" s="65">
        <f t="shared" si="9"/>
        <v>14206388</v>
      </c>
    </row>
    <row r="227" spans="1:12" s="46" customFormat="1" x14ac:dyDescent="0.25">
      <c r="A227" s="8" t="s">
        <v>261</v>
      </c>
      <c r="B227" s="8" t="s">
        <v>553</v>
      </c>
      <c r="C227" s="9">
        <v>0</v>
      </c>
      <c r="D227" s="9">
        <v>100959190</v>
      </c>
      <c r="E227" s="9">
        <v>0</v>
      </c>
      <c r="F227" s="9">
        <v>0</v>
      </c>
      <c r="G227" s="9">
        <v>0</v>
      </c>
      <c r="H227" s="9">
        <v>100959190</v>
      </c>
      <c r="I227" s="9">
        <v>64500000</v>
      </c>
      <c r="J227" s="9">
        <v>36459190</v>
      </c>
      <c r="K227" s="9">
        <v>41709990</v>
      </c>
      <c r="L227" s="65">
        <f t="shared" si="9"/>
        <v>59249200</v>
      </c>
    </row>
    <row r="228" spans="1:12" s="46" customFormat="1" x14ac:dyDescent="0.25">
      <c r="A228" s="8" t="s">
        <v>461</v>
      </c>
      <c r="B228" s="8" t="s">
        <v>554</v>
      </c>
      <c r="C228" s="9">
        <v>0</v>
      </c>
      <c r="D228" s="9">
        <v>904346220</v>
      </c>
      <c r="E228" s="9">
        <v>0</v>
      </c>
      <c r="F228" s="9">
        <v>0</v>
      </c>
      <c r="G228" s="9">
        <v>0</v>
      </c>
      <c r="H228" s="9">
        <v>904346220</v>
      </c>
      <c r="I228" s="9">
        <v>883735459</v>
      </c>
      <c r="J228" s="9">
        <v>20610761</v>
      </c>
      <c r="K228" s="9">
        <v>720823773.53999996</v>
      </c>
      <c r="L228" s="65">
        <f t="shared" si="9"/>
        <v>183522446.46000004</v>
      </c>
    </row>
    <row r="229" spans="1:12" s="46" customFormat="1" x14ac:dyDescent="0.25">
      <c r="A229" s="8" t="s">
        <v>462</v>
      </c>
      <c r="B229" s="8" t="s">
        <v>555</v>
      </c>
      <c r="C229" s="9">
        <v>0</v>
      </c>
      <c r="D229" s="9">
        <v>2198871448</v>
      </c>
      <c r="E229" s="9">
        <v>0</v>
      </c>
      <c r="F229" s="9">
        <v>0</v>
      </c>
      <c r="G229" s="9">
        <v>0</v>
      </c>
      <c r="H229" s="9">
        <v>2198871448</v>
      </c>
      <c r="I229" s="9">
        <v>2198035822</v>
      </c>
      <c r="J229" s="9">
        <v>835626</v>
      </c>
      <c r="K229" s="9">
        <v>2025631684</v>
      </c>
      <c r="L229" s="65">
        <f t="shared" si="9"/>
        <v>173239764</v>
      </c>
    </row>
    <row r="230" spans="1:12" s="47" customFormat="1" x14ac:dyDescent="0.25">
      <c r="A230" s="8" t="s">
        <v>659</v>
      </c>
      <c r="B230" s="8" t="s">
        <v>660</v>
      </c>
      <c r="C230" s="9">
        <v>0</v>
      </c>
      <c r="D230" s="9">
        <v>6114189437</v>
      </c>
      <c r="E230" s="9">
        <v>0</v>
      </c>
      <c r="F230" s="9">
        <v>0</v>
      </c>
      <c r="G230" s="9">
        <v>0</v>
      </c>
      <c r="H230" s="9">
        <v>6114189437</v>
      </c>
      <c r="I230" s="9">
        <v>2460184066.0100002</v>
      </c>
      <c r="J230" s="9">
        <v>3654005370.9899998</v>
      </c>
      <c r="K230" s="9">
        <v>2460184066.0100002</v>
      </c>
      <c r="L230" s="65">
        <f t="shared" si="9"/>
        <v>3654005370.9899998</v>
      </c>
    </row>
    <row r="231" spans="1:12" s="47" customFormat="1" x14ac:dyDescent="0.25">
      <c r="A231" s="8" t="s">
        <v>661</v>
      </c>
      <c r="B231" s="8" t="s">
        <v>662</v>
      </c>
      <c r="C231" s="9">
        <v>0</v>
      </c>
      <c r="D231" s="9">
        <v>4381973373</v>
      </c>
      <c r="E231" s="9">
        <v>0</v>
      </c>
      <c r="F231" s="9">
        <v>0</v>
      </c>
      <c r="G231" s="9">
        <v>0</v>
      </c>
      <c r="H231" s="9">
        <v>4381973373</v>
      </c>
      <c r="I231" s="9">
        <v>276258035</v>
      </c>
      <c r="J231" s="9">
        <v>4105715338</v>
      </c>
      <c r="K231" s="9">
        <v>276258035</v>
      </c>
      <c r="L231" s="65">
        <f t="shared" si="9"/>
        <v>4105715338</v>
      </c>
    </row>
    <row r="232" spans="1:12" s="47" customFormat="1" x14ac:dyDescent="0.25">
      <c r="A232" s="8"/>
      <c r="B232" s="8"/>
      <c r="C232" s="9"/>
      <c r="D232" s="9"/>
      <c r="E232" s="9"/>
      <c r="F232" s="9"/>
      <c r="G232" s="9"/>
      <c r="H232" s="9"/>
      <c r="I232" s="9"/>
      <c r="J232" s="9"/>
      <c r="K232" s="9"/>
      <c r="L232" s="65"/>
    </row>
    <row r="233" spans="1:12" s="47" customFormat="1" x14ac:dyDescent="0.25">
      <c r="A233" s="12" t="s">
        <v>262</v>
      </c>
      <c r="B233" s="12" t="s">
        <v>263</v>
      </c>
      <c r="C233" s="13">
        <v>138349857646</v>
      </c>
      <c r="D233" s="13">
        <v>0</v>
      </c>
      <c r="E233" s="13">
        <v>0</v>
      </c>
      <c r="F233" s="13">
        <v>31202029642.349998</v>
      </c>
      <c r="G233" s="13">
        <v>-31202029642.349998</v>
      </c>
      <c r="H233" s="13">
        <v>138349857646</v>
      </c>
      <c r="I233" s="13">
        <v>64360456294.220001</v>
      </c>
      <c r="J233" s="13">
        <v>73989401351.779999</v>
      </c>
      <c r="K233" s="13">
        <v>17707614456.529999</v>
      </c>
      <c r="L233" s="65"/>
    </row>
    <row r="234" spans="1:12" s="47" customFormat="1" x14ac:dyDescent="0.25">
      <c r="A234" s="8" t="s">
        <v>264</v>
      </c>
      <c r="B234" s="8" t="s">
        <v>265</v>
      </c>
      <c r="C234" s="9">
        <v>10684402908</v>
      </c>
      <c r="D234" s="9">
        <v>0</v>
      </c>
      <c r="E234" s="9">
        <v>0</v>
      </c>
      <c r="F234" s="9">
        <v>351891824.35000002</v>
      </c>
      <c r="G234" s="9">
        <v>0</v>
      </c>
      <c r="H234" s="9">
        <v>11036294732.35</v>
      </c>
      <c r="I234" s="9">
        <v>10980376349.35</v>
      </c>
      <c r="J234" s="9">
        <v>55918383</v>
      </c>
      <c r="K234" s="9">
        <v>4158954152.5999999</v>
      </c>
      <c r="L234" s="65">
        <f t="shared" ref="L234:L240" si="10">+H234-K234</f>
        <v>6877340579.75</v>
      </c>
    </row>
    <row r="235" spans="1:12" s="46" customFormat="1" x14ac:dyDescent="0.25">
      <c r="A235" s="8" t="s">
        <v>266</v>
      </c>
      <c r="B235" s="8" t="s">
        <v>267</v>
      </c>
      <c r="C235" s="9">
        <v>7635820349</v>
      </c>
      <c r="D235" s="9">
        <v>0</v>
      </c>
      <c r="E235" s="9">
        <v>0</v>
      </c>
      <c r="F235" s="9">
        <v>0</v>
      </c>
      <c r="G235" s="9">
        <v>-760102951</v>
      </c>
      <c r="H235" s="9">
        <v>6875717398</v>
      </c>
      <c r="I235" s="9">
        <v>2740543705</v>
      </c>
      <c r="J235" s="9">
        <v>4135173693</v>
      </c>
      <c r="K235" s="9">
        <v>110914250</v>
      </c>
      <c r="L235" s="65">
        <f t="shared" si="10"/>
        <v>6764803148</v>
      </c>
    </row>
    <row r="236" spans="1:12" s="46" customFormat="1" x14ac:dyDescent="0.25">
      <c r="A236" s="8" t="s">
        <v>268</v>
      </c>
      <c r="B236" s="8" t="s">
        <v>269</v>
      </c>
      <c r="C236" s="9">
        <v>99581833145</v>
      </c>
      <c r="D236" s="9">
        <v>0</v>
      </c>
      <c r="E236" s="9">
        <v>0</v>
      </c>
      <c r="F236" s="9">
        <v>0</v>
      </c>
      <c r="G236" s="9">
        <v>-15855024880.35</v>
      </c>
      <c r="H236" s="9">
        <v>83726808264.649994</v>
      </c>
      <c r="I236" s="9">
        <v>46552187176.089996</v>
      </c>
      <c r="J236" s="9">
        <v>37174621088.559998</v>
      </c>
      <c r="K236" s="9">
        <v>12103621419.130001</v>
      </c>
      <c r="L236" s="65">
        <f t="shared" si="10"/>
        <v>71623186845.519989</v>
      </c>
    </row>
    <row r="237" spans="1:12" s="47" customFormat="1" x14ac:dyDescent="0.25">
      <c r="A237" s="8" t="s">
        <v>270</v>
      </c>
      <c r="B237" s="8" t="s">
        <v>271</v>
      </c>
      <c r="C237" s="9">
        <v>1784938005</v>
      </c>
      <c r="D237" s="9">
        <v>0</v>
      </c>
      <c r="E237" s="9">
        <v>0</v>
      </c>
      <c r="F237" s="9">
        <v>14551247662</v>
      </c>
      <c r="G237" s="9">
        <v>0</v>
      </c>
      <c r="H237" s="9">
        <v>16336185667</v>
      </c>
      <c r="I237" s="9">
        <v>2277710550.98</v>
      </c>
      <c r="J237" s="9">
        <v>14058475116.02</v>
      </c>
      <c r="K237" s="9">
        <v>0</v>
      </c>
      <c r="L237" s="65">
        <f t="shared" si="10"/>
        <v>16336185667</v>
      </c>
    </row>
    <row r="238" spans="1:12" s="46" customFormat="1" x14ac:dyDescent="0.25">
      <c r="A238" s="8" t="s">
        <v>272</v>
      </c>
      <c r="B238" s="8" t="s">
        <v>273</v>
      </c>
      <c r="C238" s="9">
        <v>16336185667</v>
      </c>
      <c r="D238" s="9">
        <v>0</v>
      </c>
      <c r="E238" s="9">
        <v>0</v>
      </c>
      <c r="F238" s="9">
        <v>16298890156</v>
      </c>
      <c r="G238" s="9">
        <v>-14551247662</v>
      </c>
      <c r="H238" s="9">
        <v>18083828161</v>
      </c>
      <c r="I238" s="9">
        <v>0</v>
      </c>
      <c r="J238" s="9">
        <v>18083828161</v>
      </c>
      <c r="K238" s="9">
        <v>0</v>
      </c>
      <c r="L238" s="65">
        <f t="shared" si="10"/>
        <v>18083828161</v>
      </c>
    </row>
    <row r="239" spans="1:12" s="47" customFormat="1" x14ac:dyDescent="0.25">
      <c r="A239" s="8" t="s">
        <v>274</v>
      </c>
      <c r="B239" s="8" t="s">
        <v>275</v>
      </c>
      <c r="C239" s="9">
        <v>35654149</v>
      </c>
      <c r="D239" s="9">
        <v>0</v>
      </c>
      <c r="E239" s="9">
        <v>0</v>
      </c>
      <c r="F239" s="9">
        <v>0</v>
      </c>
      <c r="G239" s="9">
        <v>-35654149</v>
      </c>
      <c r="H239" s="9">
        <v>0</v>
      </c>
      <c r="I239" s="9">
        <v>0</v>
      </c>
      <c r="J239" s="9">
        <v>0</v>
      </c>
      <c r="K239" s="9">
        <v>0</v>
      </c>
      <c r="L239" s="65">
        <f t="shared" si="10"/>
        <v>0</v>
      </c>
    </row>
    <row r="240" spans="1:12" s="46" customFormat="1" x14ac:dyDescent="0.25">
      <c r="A240" s="8" t="s">
        <v>276</v>
      </c>
      <c r="B240" s="8" t="s">
        <v>277</v>
      </c>
      <c r="C240" s="9">
        <v>2291023423</v>
      </c>
      <c r="D240" s="9">
        <v>0</v>
      </c>
      <c r="E240" s="9">
        <v>0</v>
      </c>
      <c r="F240" s="9">
        <v>0</v>
      </c>
      <c r="G240" s="9">
        <v>0</v>
      </c>
      <c r="H240" s="9">
        <v>2291023423</v>
      </c>
      <c r="I240" s="9">
        <v>1809638512.8</v>
      </c>
      <c r="J240" s="9">
        <v>481384910.20000005</v>
      </c>
      <c r="K240" s="9">
        <v>1334124634.8</v>
      </c>
      <c r="L240" s="65">
        <f t="shared" si="10"/>
        <v>956898788.20000005</v>
      </c>
    </row>
    <row r="241" spans="1:12" s="46" customFormat="1" x14ac:dyDescent="0.25">
      <c r="A241" s="8"/>
      <c r="B241" s="8"/>
      <c r="C241" s="9"/>
      <c r="D241" s="9"/>
      <c r="E241" s="9"/>
      <c r="F241" s="9"/>
      <c r="G241" s="9"/>
      <c r="H241" s="9"/>
      <c r="I241" s="9"/>
      <c r="J241" s="9"/>
      <c r="K241" s="9"/>
      <c r="L241" s="65"/>
    </row>
    <row r="242" spans="1:12" s="46" customFormat="1" x14ac:dyDescent="0.25">
      <c r="A242" s="12" t="s">
        <v>278</v>
      </c>
      <c r="B242" s="12" t="s">
        <v>105</v>
      </c>
      <c r="C242" s="13">
        <v>150000000</v>
      </c>
      <c r="D242" s="13">
        <v>0</v>
      </c>
      <c r="E242" s="13">
        <v>0</v>
      </c>
      <c r="F242" s="13">
        <v>0</v>
      </c>
      <c r="G242" s="13">
        <v>-147000000</v>
      </c>
      <c r="H242" s="13">
        <v>3000000</v>
      </c>
      <c r="I242" s="13">
        <v>0</v>
      </c>
      <c r="J242" s="13">
        <v>3000000</v>
      </c>
      <c r="K242" s="13">
        <v>0</v>
      </c>
      <c r="L242" s="65"/>
    </row>
    <row r="243" spans="1:12" s="46" customFormat="1" x14ac:dyDescent="0.25">
      <c r="A243" s="12" t="s">
        <v>279</v>
      </c>
      <c r="B243" s="12" t="s">
        <v>280</v>
      </c>
      <c r="C243" s="13">
        <v>50000000</v>
      </c>
      <c r="D243" s="13">
        <v>0</v>
      </c>
      <c r="E243" s="13">
        <v>0</v>
      </c>
      <c r="F243" s="13">
        <v>0</v>
      </c>
      <c r="G243" s="13">
        <v>-47000000</v>
      </c>
      <c r="H243" s="13">
        <v>3000000</v>
      </c>
      <c r="I243" s="13">
        <v>0</v>
      </c>
      <c r="J243" s="13">
        <v>3000000</v>
      </c>
      <c r="K243" s="13">
        <v>0</v>
      </c>
      <c r="L243" s="65"/>
    </row>
    <row r="244" spans="1:12" s="46" customFormat="1" x14ac:dyDescent="0.25">
      <c r="A244" s="8" t="s">
        <v>281</v>
      </c>
      <c r="B244" s="8" t="s">
        <v>556</v>
      </c>
      <c r="C244" s="9">
        <v>50000000</v>
      </c>
      <c r="D244" s="9">
        <v>0</v>
      </c>
      <c r="E244" s="9">
        <v>0</v>
      </c>
      <c r="F244" s="9">
        <v>0</v>
      </c>
      <c r="G244" s="9">
        <v>-47000000</v>
      </c>
      <c r="H244" s="9">
        <v>3000000</v>
      </c>
      <c r="I244" s="9">
        <v>0</v>
      </c>
      <c r="J244" s="9">
        <v>3000000</v>
      </c>
      <c r="K244" s="9">
        <v>0</v>
      </c>
      <c r="L244" s="65">
        <f>+I244-K244</f>
        <v>0</v>
      </c>
    </row>
    <row r="245" spans="1:12" s="46" customFormat="1" x14ac:dyDescent="0.25">
      <c r="A245" s="12" t="s">
        <v>282</v>
      </c>
      <c r="B245" s="12" t="s">
        <v>283</v>
      </c>
      <c r="C245" s="13">
        <v>100000000</v>
      </c>
      <c r="D245" s="13">
        <v>0</v>
      </c>
      <c r="E245" s="13">
        <v>0</v>
      </c>
      <c r="F245" s="13">
        <v>0</v>
      </c>
      <c r="G245" s="13">
        <v>-100000000</v>
      </c>
      <c r="H245" s="13">
        <v>0</v>
      </c>
      <c r="I245" s="13">
        <v>0</v>
      </c>
      <c r="J245" s="13">
        <v>0</v>
      </c>
      <c r="K245" s="13">
        <v>0</v>
      </c>
      <c r="L245" s="65">
        <f>+I245-K245</f>
        <v>0</v>
      </c>
    </row>
    <row r="246" spans="1:12" s="46" customFormat="1" x14ac:dyDescent="0.25">
      <c r="A246" s="8" t="s">
        <v>284</v>
      </c>
      <c r="B246" s="8" t="s">
        <v>557</v>
      </c>
      <c r="C246" s="9">
        <v>100000000</v>
      </c>
      <c r="D246" s="9">
        <v>0</v>
      </c>
      <c r="E246" s="9">
        <v>0</v>
      </c>
      <c r="F246" s="9">
        <v>0</v>
      </c>
      <c r="G246" s="9">
        <v>-100000000</v>
      </c>
      <c r="H246" s="9">
        <v>0</v>
      </c>
      <c r="I246" s="9">
        <v>0</v>
      </c>
      <c r="J246" s="9">
        <v>0</v>
      </c>
      <c r="K246" s="9">
        <v>0</v>
      </c>
      <c r="L246" s="65">
        <f>+I246-K246</f>
        <v>0</v>
      </c>
    </row>
    <row r="247" spans="1:12" s="46" customFormat="1" x14ac:dyDescent="0.25">
      <c r="A247" s="12" t="s">
        <v>285</v>
      </c>
      <c r="B247" s="12" t="s">
        <v>119</v>
      </c>
      <c r="C247" s="13">
        <v>953317202</v>
      </c>
      <c r="D247" s="13">
        <v>70746689.079999998</v>
      </c>
      <c r="E247" s="13">
        <v>0</v>
      </c>
      <c r="F247" s="13">
        <v>0</v>
      </c>
      <c r="G247" s="13">
        <v>-444000000</v>
      </c>
      <c r="H247" s="13">
        <v>580063891.08000004</v>
      </c>
      <c r="I247" s="13">
        <v>465903746.07999998</v>
      </c>
      <c r="J247" s="13">
        <v>114160145.00000006</v>
      </c>
      <c r="K247" s="13">
        <v>80183190</v>
      </c>
      <c r="L247" s="65"/>
    </row>
    <row r="248" spans="1:12" s="46" customFormat="1" x14ac:dyDescent="0.25">
      <c r="A248" s="12" t="s">
        <v>286</v>
      </c>
      <c r="B248" s="12" t="s">
        <v>128</v>
      </c>
      <c r="C248" s="13">
        <v>953317202</v>
      </c>
      <c r="D248" s="13">
        <v>70746689.079999998</v>
      </c>
      <c r="E248" s="13">
        <v>0</v>
      </c>
      <c r="F248" s="13">
        <v>0</v>
      </c>
      <c r="G248" s="13">
        <v>-444000000</v>
      </c>
      <c r="H248" s="13">
        <v>580063891.08000004</v>
      </c>
      <c r="I248" s="13">
        <v>465903746.07999998</v>
      </c>
      <c r="J248" s="13">
        <v>114160145.00000006</v>
      </c>
      <c r="K248" s="13">
        <v>80183190</v>
      </c>
      <c r="L248" s="65"/>
    </row>
    <row r="249" spans="1:12" s="46" customFormat="1" x14ac:dyDescent="0.25">
      <c r="A249" s="12" t="s">
        <v>287</v>
      </c>
      <c r="B249" s="12" t="s">
        <v>288</v>
      </c>
      <c r="C249" s="13">
        <v>402000000</v>
      </c>
      <c r="D249" s="13">
        <v>0</v>
      </c>
      <c r="E249" s="13">
        <v>0</v>
      </c>
      <c r="F249" s="13">
        <v>0</v>
      </c>
      <c r="G249" s="13">
        <v>-299000000</v>
      </c>
      <c r="H249" s="13">
        <v>103000000</v>
      </c>
      <c r="I249" s="13">
        <v>9436500</v>
      </c>
      <c r="J249" s="13">
        <v>93563500</v>
      </c>
      <c r="K249" s="13">
        <v>9436500</v>
      </c>
      <c r="L249" s="65">
        <f t="shared" ref="L249:L255" si="11">+I249-K249</f>
        <v>0</v>
      </c>
    </row>
    <row r="250" spans="1:12" s="46" customFormat="1" x14ac:dyDescent="0.25">
      <c r="A250" s="8" t="s">
        <v>289</v>
      </c>
      <c r="B250" s="8" t="s">
        <v>558</v>
      </c>
      <c r="C250" s="9">
        <v>95894500</v>
      </c>
      <c r="D250" s="9">
        <v>0</v>
      </c>
      <c r="E250" s="9">
        <v>0</v>
      </c>
      <c r="F250" s="9">
        <v>0</v>
      </c>
      <c r="G250" s="9">
        <v>-67200000</v>
      </c>
      <c r="H250" s="9">
        <v>28694500</v>
      </c>
      <c r="I250" s="9">
        <v>8870000</v>
      </c>
      <c r="J250" s="9">
        <v>19824500</v>
      </c>
      <c r="K250" s="9">
        <v>8870000</v>
      </c>
      <c r="L250" s="65">
        <f t="shared" si="11"/>
        <v>0</v>
      </c>
    </row>
    <row r="251" spans="1:12" s="46" customFormat="1" x14ac:dyDescent="0.25">
      <c r="A251" s="8" t="s">
        <v>559</v>
      </c>
      <c r="B251" s="8" t="s">
        <v>407</v>
      </c>
      <c r="C251" s="9">
        <v>4105500</v>
      </c>
      <c r="D251" s="9">
        <v>0</v>
      </c>
      <c r="E251" s="9">
        <v>0</v>
      </c>
      <c r="F251" s="9">
        <v>0</v>
      </c>
      <c r="G251" s="9">
        <v>0</v>
      </c>
      <c r="H251" s="9">
        <v>4105500</v>
      </c>
      <c r="I251" s="9">
        <v>416500</v>
      </c>
      <c r="J251" s="9">
        <v>3689000</v>
      </c>
      <c r="K251" s="9">
        <v>416500</v>
      </c>
      <c r="L251" s="65">
        <f t="shared" si="11"/>
        <v>0</v>
      </c>
    </row>
    <row r="252" spans="1:12" s="46" customFormat="1" x14ac:dyDescent="0.25">
      <c r="A252" s="8" t="s">
        <v>290</v>
      </c>
      <c r="B252" s="8" t="s">
        <v>408</v>
      </c>
      <c r="C252" s="9">
        <v>50000000</v>
      </c>
      <c r="D252" s="9">
        <v>0</v>
      </c>
      <c r="E252" s="9">
        <v>0</v>
      </c>
      <c r="F252" s="9">
        <v>0</v>
      </c>
      <c r="G252" s="9">
        <v>0</v>
      </c>
      <c r="H252" s="9">
        <v>50000000</v>
      </c>
      <c r="I252" s="9">
        <v>0</v>
      </c>
      <c r="J252" s="9">
        <v>50000000</v>
      </c>
      <c r="K252" s="9">
        <v>0</v>
      </c>
      <c r="L252" s="65">
        <f t="shared" si="11"/>
        <v>0</v>
      </c>
    </row>
    <row r="253" spans="1:12" s="46" customFormat="1" x14ac:dyDescent="0.25">
      <c r="A253" s="8" t="s">
        <v>291</v>
      </c>
      <c r="B253" s="8" t="s">
        <v>292</v>
      </c>
      <c r="C253" s="9">
        <v>252000000</v>
      </c>
      <c r="D253" s="9">
        <v>0</v>
      </c>
      <c r="E253" s="9">
        <v>0</v>
      </c>
      <c r="F253" s="9">
        <v>0</v>
      </c>
      <c r="G253" s="9">
        <v>-231800000</v>
      </c>
      <c r="H253" s="9">
        <v>20200000</v>
      </c>
      <c r="I253" s="9">
        <v>150000</v>
      </c>
      <c r="J253" s="9">
        <v>20050000</v>
      </c>
      <c r="K253" s="9">
        <v>150000</v>
      </c>
      <c r="L253" s="65">
        <f t="shared" si="11"/>
        <v>0</v>
      </c>
    </row>
    <row r="254" spans="1:12" s="46" customFormat="1" x14ac:dyDescent="0.25">
      <c r="A254" s="8" t="s">
        <v>293</v>
      </c>
      <c r="B254" s="8" t="s">
        <v>294</v>
      </c>
      <c r="C254" s="9">
        <v>180000000</v>
      </c>
      <c r="D254" s="9">
        <v>0</v>
      </c>
      <c r="E254" s="9">
        <v>0</v>
      </c>
      <c r="F254" s="9">
        <v>0</v>
      </c>
      <c r="G254" s="9">
        <v>-180000000</v>
      </c>
      <c r="H254" s="9">
        <v>0</v>
      </c>
      <c r="I254" s="9">
        <v>0</v>
      </c>
      <c r="J254" s="9">
        <v>0</v>
      </c>
      <c r="K254" s="9">
        <v>0</v>
      </c>
      <c r="L254" s="65">
        <f t="shared" si="11"/>
        <v>0</v>
      </c>
    </row>
    <row r="255" spans="1:12" s="46" customFormat="1" x14ac:dyDescent="0.25">
      <c r="A255" s="8" t="s">
        <v>295</v>
      </c>
      <c r="B255" s="8" t="s">
        <v>296</v>
      </c>
      <c r="C255" s="9">
        <v>72000000</v>
      </c>
      <c r="D255" s="9">
        <v>0</v>
      </c>
      <c r="E255" s="9">
        <v>0</v>
      </c>
      <c r="F255" s="9">
        <v>0</v>
      </c>
      <c r="G255" s="9">
        <v>-51800000</v>
      </c>
      <c r="H255" s="9">
        <v>20200000</v>
      </c>
      <c r="I255" s="9">
        <v>150000</v>
      </c>
      <c r="J255" s="9">
        <v>20050000</v>
      </c>
      <c r="K255" s="9">
        <v>150000</v>
      </c>
      <c r="L255" s="65">
        <f t="shared" si="11"/>
        <v>0</v>
      </c>
    </row>
    <row r="256" spans="1:12" s="46" customFormat="1" x14ac:dyDescent="0.25">
      <c r="A256" s="12" t="s">
        <v>297</v>
      </c>
      <c r="B256" s="12" t="s">
        <v>144</v>
      </c>
      <c r="C256" s="13">
        <v>531317202</v>
      </c>
      <c r="D256" s="13">
        <v>70746689.079999998</v>
      </c>
      <c r="E256" s="13">
        <v>0</v>
      </c>
      <c r="F256" s="13">
        <v>0</v>
      </c>
      <c r="G256" s="13">
        <v>-145000000</v>
      </c>
      <c r="H256" s="13">
        <v>457063891.07999998</v>
      </c>
      <c r="I256" s="13">
        <v>456467246.07999998</v>
      </c>
      <c r="J256" s="13">
        <v>596645</v>
      </c>
      <c r="K256" s="13">
        <v>70746690</v>
      </c>
      <c r="L256" s="65"/>
    </row>
    <row r="257" spans="1:12" s="46" customFormat="1" x14ac:dyDescent="0.25">
      <c r="A257" s="8" t="s">
        <v>298</v>
      </c>
      <c r="B257" s="8" t="s">
        <v>299</v>
      </c>
      <c r="C257" s="9">
        <v>145596645</v>
      </c>
      <c r="D257" s="9">
        <v>0</v>
      </c>
      <c r="E257" s="9">
        <v>0</v>
      </c>
      <c r="F257" s="9">
        <v>0</v>
      </c>
      <c r="G257" s="9">
        <v>-145000000</v>
      </c>
      <c r="H257" s="9">
        <v>596645</v>
      </c>
      <c r="I257" s="9">
        <v>0</v>
      </c>
      <c r="J257" s="9">
        <v>596645</v>
      </c>
      <c r="K257" s="9">
        <v>0</v>
      </c>
      <c r="L257" s="65">
        <f t="shared" ref="L257:L262" si="12">+I257-K257</f>
        <v>0</v>
      </c>
    </row>
    <row r="258" spans="1:12" s="46" customFormat="1" x14ac:dyDescent="0.25">
      <c r="A258" s="8" t="s">
        <v>560</v>
      </c>
      <c r="B258" s="8" t="s">
        <v>561</v>
      </c>
      <c r="C258" s="9">
        <v>385720557</v>
      </c>
      <c r="D258" s="9">
        <v>70746689.079999998</v>
      </c>
      <c r="E258" s="9">
        <v>0</v>
      </c>
      <c r="F258" s="9">
        <v>0</v>
      </c>
      <c r="G258" s="9">
        <v>0</v>
      </c>
      <c r="H258" s="9">
        <v>456467246.07999998</v>
      </c>
      <c r="I258" s="9">
        <v>456467246.07999998</v>
      </c>
      <c r="J258" s="9">
        <v>0</v>
      </c>
      <c r="K258" s="9">
        <v>70746690</v>
      </c>
      <c r="L258" s="65">
        <f t="shared" si="12"/>
        <v>385720556.07999998</v>
      </c>
    </row>
    <row r="259" spans="1:12" s="46" customFormat="1" x14ac:dyDescent="0.25">
      <c r="A259" s="12" t="s">
        <v>300</v>
      </c>
      <c r="B259" s="12" t="s">
        <v>562</v>
      </c>
      <c r="C259" s="13">
        <v>20000000</v>
      </c>
      <c r="D259" s="13">
        <v>0</v>
      </c>
      <c r="E259" s="13">
        <v>0</v>
      </c>
      <c r="F259" s="13">
        <v>0</v>
      </c>
      <c r="G259" s="13">
        <v>0</v>
      </c>
      <c r="H259" s="13">
        <v>20000000</v>
      </c>
      <c r="I259" s="13">
        <v>0</v>
      </c>
      <c r="J259" s="13">
        <v>20000000</v>
      </c>
      <c r="K259" s="13">
        <v>0</v>
      </c>
      <c r="L259" s="65">
        <f t="shared" si="12"/>
        <v>0</v>
      </c>
    </row>
    <row r="260" spans="1:12" s="46" customFormat="1" x14ac:dyDescent="0.25">
      <c r="A260" s="8" t="s">
        <v>301</v>
      </c>
      <c r="B260" s="8" t="s">
        <v>302</v>
      </c>
      <c r="C260" s="9">
        <v>10000000</v>
      </c>
      <c r="D260" s="9">
        <v>0</v>
      </c>
      <c r="E260" s="9">
        <v>0</v>
      </c>
      <c r="F260" s="9">
        <v>0</v>
      </c>
      <c r="G260" s="9">
        <v>0</v>
      </c>
      <c r="H260" s="9">
        <v>10000000</v>
      </c>
      <c r="I260" s="9">
        <v>0</v>
      </c>
      <c r="J260" s="9">
        <v>10000000</v>
      </c>
      <c r="K260" s="9">
        <v>0</v>
      </c>
      <c r="L260" s="65">
        <f t="shared" si="12"/>
        <v>0</v>
      </c>
    </row>
    <row r="261" spans="1:12" s="46" customFormat="1" x14ac:dyDescent="0.25">
      <c r="A261" s="8" t="s">
        <v>303</v>
      </c>
      <c r="B261" s="8" t="s">
        <v>304</v>
      </c>
      <c r="C261" s="9">
        <v>10000000</v>
      </c>
      <c r="D261" s="9">
        <v>0</v>
      </c>
      <c r="E261" s="9">
        <v>0</v>
      </c>
      <c r="F261" s="9">
        <v>0</v>
      </c>
      <c r="G261" s="9">
        <v>0</v>
      </c>
      <c r="H261" s="9">
        <v>10000000</v>
      </c>
      <c r="I261" s="9">
        <v>0</v>
      </c>
      <c r="J261" s="9">
        <v>10000000</v>
      </c>
      <c r="K261" s="9">
        <v>0</v>
      </c>
      <c r="L261" s="65">
        <f t="shared" si="12"/>
        <v>0</v>
      </c>
    </row>
    <row r="262" spans="1:12" s="46" customFormat="1" x14ac:dyDescent="0.25">
      <c r="A262" s="8"/>
      <c r="B262" s="8"/>
      <c r="C262" s="9"/>
      <c r="D262" s="9"/>
      <c r="E262" s="9"/>
      <c r="F262" s="9"/>
      <c r="G262" s="9"/>
      <c r="H262" s="9"/>
      <c r="I262" s="9"/>
      <c r="J262" s="9"/>
      <c r="K262" s="9"/>
      <c r="L262" s="65">
        <f t="shared" si="12"/>
        <v>0</v>
      </c>
    </row>
    <row r="263" spans="1:12" s="45" customFormat="1" ht="17.25" customHeight="1" x14ac:dyDescent="0.25">
      <c r="A263" s="39" t="s">
        <v>563</v>
      </c>
      <c r="B263" s="39" t="s">
        <v>564</v>
      </c>
      <c r="C263" s="35">
        <v>9833723087</v>
      </c>
      <c r="D263" s="35">
        <v>90000</v>
      </c>
      <c r="E263" s="35">
        <v>154653944.40000001</v>
      </c>
      <c r="F263" s="35">
        <v>0</v>
      </c>
      <c r="G263" s="35">
        <v>0</v>
      </c>
      <c r="H263" s="35">
        <v>9679159142.6000004</v>
      </c>
      <c r="I263" s="35">
        <v>5277268587.8899994</v>
      </c>
      <c r="J263" s="35">
        <v>4401890554.710001</v>
      </c>
      <c r="K263" s="35">
        <v>4976939192.29</v>
      </c>
      <c r="L263" s="65"/>
    </row>
    <row r="264" spans="1:12" s="46" customFormat="1" x14ac:dyDescent="0.25">
      <c r="A264" s="12" t="s">
        <v>565</v>
      </c>
      <c r="B264" s="12" t="s">
        <v>566</v>
      </c>
      <c r="C264" s="13">
        <v>9833723087</v>
      </c>
      <c r="D264" s="13">
        <v>90000</v>
      </c>
      <c r="E264" s="13">
        <v>154653944.40000001</v>
      </c>
      <c r="F264" s="13">
        <v>0</v>
      </c>
      <c r="G264" s="13">
        <v>0</v>
      </c>
      <c r="H264" s="13">
        <v>9679159142.6000004</v>
      </c>
      <c r="I264" s="13">
        <v>5277268587.8899994</v>
      </c>
      <c r="J264" s="13">
        <v>4401890554.710001</v>
      </c>
      <c r="K264" s="13">
        <v>4976939192.29</v>
      </c>
      <c r="L264" s="65"/>
    </row>
    <row r="265" spans="1:12" s="46" customFormat="1" x14ac:dyDescent="0.25">
      <c r="A265" s="12" t="s">
        <v>567</v>
      </c>
      <c r="B265" s="12" t="s">
        <v>568</v>
      </c>
      <c r="C265" s="13">
        <v>8538421593</v>
      </c>
      <c r="D265" s="13">
        <v>0</v>
      </c>
      <c r="E265" s="13">
        <v>154653944</v>
      </c>
      <c r="F265" s="13">
        <v>0</v>
      </c>
      <c r="G265" s="13">
        <v>0</v>
      </c>
      <c r="H265" s="13">
        <v>8383767649</v>
      </c>
      <c r="I265" s="13">
        <v>5095532072.29</v>
      </c>
      <c r="J265" s="13">
        <v>3288235576.71</v>
      </c>
      <c r="K265" s="13">
        <v>4871472446.29</v>
      </c>
      <c r="L265" s="65"/>
    </row>
    <row r="266" spans="1:12" s="46" customFormat="1" x14ac:dyDescent="0.25">
      <c r="A266" s="12" t="s">
        <v>569</v>
      </c>
      <c r="B266" s="12" t="s">
        <v>383</v>
      </c>
      <c r="C266" s="13">
        <v>1151951635</v>
      </c>
      <c r="D266" s="13">
        <v>0</v>
      </c>
      <c r="E266" s="13">
        <v>0</v>
      </c>
      <c r="F266" s="13">
        <v>0</v>
      </c>
      <c r="G266" s="13">
        <v>0</v>
      </c>
      <c r="H266" s="13">
        <v>1151951635</v>
      </c>
      <c r="I266" s="13">
        <v>859763100</v>
      </c>
      <c r="J266" s="13">
        <v>292188535</v>
      </c>
      <c r="K266" s="13">
        <v>635703474</v>
      </c>
      <c r="L266" s="65"/>
    </row>
    <row r="267" spans="1:12" s="45" customFormat="1" x14ac:dyDescent="0.25">
      <c r="A267" s="8" t="s">
        <v>570</v>
      </c>
      <c r="B267" s="8" t="s">
        <v>305</v>
      </c>
      <c r="C267" s="9">
        <v>1151951635</v>
      </c>
      <c r="D267" s="9">
        <v>0</v>
      </c>
      <c r="E267" s="9">
        <v>0</v>
      </c>
      <c r="F267" s="9">
        <v>0</v>
      </c>
      <c r="G267" s="9">
        <v>0</v>
      </c>
      <c r="H267" s="9">
        <v>1151951635</v>
      </c>
      <c r="I267" s="9">
        <v>859763100</v>
      </c>
      <c r="J267" s="9">
        <v>292188535</v>
      </c>
      <c r="K267" s="9">
        <v>635703474</v>
      </c>
      <c r="L267" s="65">
        <f t="shared" ref="L267:L278" si="13">+I267-K267</f>
        <v>224059626</v>
      </c>
    </row>
    <row r="268" spans="1:12" s="46" customFormat="1" ht="14.25" customHeight="1" x14ac:dyDescent="0.25">
      <c r="A268" s="12" t="s">
        <v>571</v>
      </c>
      <c r="B268" s="12" t="s">
        <v>337</v>
      </c>
      <c r="C268" s="13">
        <v>7386469958</v>
      </c>
      <c r="D268" s="13">
        <v>0</v>
      </c>
      <c r="E268" s="13">
        <v>154653944</v>
      </c>
      <c r="F268" s="13">
        <v>0</v>
      </c>
      <c r="G268" s="13">
        <v>0</v>
      </c>
      <c r="H268" s="13">
        <v>7231816014</v>
      </c>
      <c r="I268" s="13">
        <v>4235768972.29</v>
      </c>
      <c r="J268" s="13">
        <v>2996047041.71</v>
      </c>
      <c r="K268" s="13">
        <v>4235768972.29</v>
      </c>
      <c r="L268" s="65">
        <f t="shared" si="13"/>
        <v>0</v>
      </c>
    </row>
    <row r="269" spans="1:12" s="45" customFormat="1" x14ac:dyDescent="0.25">
      <c r="A269" s="8" t="s">
        <v>572</v>
      </c>
      <c r="B269" s="8" t="s">
        <v>384</v>
      </c>
      <c r="C269" s="9">
        <v>391479060</v>
      </c>
      <c r="D269" s="9">
        <v>0</v>
      </c>
      <c r="E269" s="9">
        <v>0</v>
      </c>
      <c r="F269" s="9">
        <v>0</v>
      </c>
      <c r="G269" s="9">
        <v>0</v>
      </c>
      <c r="H269" s="9">
        <v>391479060</v>
      </c>
      <c r="I269" s="9">
        <v>128421068</v>
      </c>
      <c r="J269" s="9">
        <v>263057992</v>
      </c>
      <c r="K269" s="9">
        <v>128421068</v>
      </c>
      <c r="L269" s="65">
        <f t="shared" si="13"/>
        <v>0</v>
      </c>
    </row>
    <row r="270" spans="1:12" s="46" customFormat="1" x14ac:dyDescent="0.25">
      <c r="A270" s="8" t="s">
        <v>573</v>
      </c>
      <c r="B270" s="8" t="s">
        <v>385</v>
      </c>
      <c r="C270" s="9">
        <v>20000000</v>
      </c>
      <c r="D270" s="9">
        <v>0</v>
      </c>
      <c r="E270" s="9">
        <v>0</v>
      </c>
      <c r="F270" s="9">
        <v>0</v>
      </c>
      <c r="G270" s="9">
        <v>0</v>
      </c>
      <c r="H270" s="9">
        <v>20000000</v>
      </c>
      <c r="I270" s="9">
        <v>0</v>
      </c>
      <c r="J270" s="9">
        <v>20000000</v>
      </c>
      <c r="K270" s="9">
        <v>0</v>
      </c>
      <c r="L270" s="65">
        <f t="shared" si="13"/>
        <v>0</v>
      </c>
    </row>
    <row r="271" spans="1:12" s="46" customFormat="1" x14ac:dyDescent="0.25">
      <c r="A271" s="8" t="s">
        <v>574</v>
      </c>
      <c r="B271" s="8" t="s">
        <v>386</v>
      </c>
      <c r="C271" s="9">
        <v>316208492</v>
      </c>
      <c r="D271" s="9">
        <v>0</v>
      </c>
      <c r="E271" s="9">
        <v>0</v>
      </c>
      <c r="F271" s="9">
        <v>0</v>
      </c>
      <c r="G271" s="9">
        <v>0</v>
      </c>
      <c r="H271" s="9">
        <v>316208492</v>
      </c>
      <c r="I271" s="9">
        <v>0</v>
      </c>
      <c r="J271" s="9">
        <v>316208492</v>
      </c>
      <c r="K271" s="9">
        <v>0</v>
      </c>
      <c r="L271" s="65">
        <f t="shared" si="13"/>
        <v>0</v>
      </c>
    </row>
    <row r="272" spans="1:12" s="46" customFormat="1" x14ac:dyDescent="0.25">
      <c r="A272" s="8" t="s">
        <v>575</v>
      </c>
      <c r="B272" s="8" t="s">
        <v>387</v>
      </c>
      <c r="C272" s="9">
        <v>11500000</v>
      </c>
      <c r="D272" s="9">
        <v>0</v>
      </c>
      <c r="E272" s="9">
        <v>0</v>
      </c>
      <c r="F272" s="9">
        <v>0</v>
      </c>
      <c r="G272" s="9">
        <v>0</v>
      </c>
      <c r="H272" s="9">
        <v>11500000</v>
      </c>
      <c r="I272" s="9">
        <v>0</v>
      </c>
      <c r="J272" s="9">
        <v>11500000</v>
      </c>
      <c r="K272" s="9">
        <v>0</v>
      </c>
      <c r="L272" s="65">
        <f t="shared" si="13"/>
        <v>0</v>
      </c>
    </row>
    <row r="273" spans="1:13" s="45" customFormat="1" x14ac:dyDescent="0.25">
      <c r="A273" s="8" t="s">
        <v>576</v>
      </c>
      <c r="B273" s="8" t="s">
        <v>388</v>
      </c>
      <c r="C273" s="9">
        <v>6319828462</v>
      </c>
      <c r="D273" s="9">
        <v>0</v>
      </c>
      <c r="E273" s="9">
        <v>0</v>
      </c>
      <c r="F273" s="9">
        <v>0</v>
      </c>
      <c r="G273" s="9">
        <v>0</v>
      </c>
      <c r="H273" s="9">
        <v>6319828462</v>
      </c>
      <c r="I273" s="9">
        <v>3964547904.29</v>
      </c>
      <c r="J273" s="9">
        <v>2355280557.71</v>
      </c>
      <c r="K273" s="9">
        <v>3964547904.29</v>
      </c>
      <c r="L273" s="65">
        <f t="shared" si="13"/>
        <v>0</v>
      </c>
    </row>
    <row r="274" spans="1:13" s="46" customFormat="1" x14ac:dyDescent="0.25">
      <c r="A274" s="8" t="s">
        <v>577</v>
      </c>
      <c r="B274" s="8" t="s">
        <v>578</v>
      </c>
      <c r="C274" s="9">
        <v>142800000</v>
      </c>
      <c r="D274" s="9">
        <v>0</v>
      </c>
      <c r="E274" s="9">
        <v>142800000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65">
        <f t="shared" si="13"/>
        <v>0</v>
      </c>
    </row>
    <row r="275" spans="1:13" s="46" customFormat="1" x14ac:dyDescent="0.25">
      <c r="A275" s="8" t="s">
        <v>579</v>
      </c>
      <c r="B275" s="8" t="s">
        <v>389</v>
      </c>
      <c r="C275" s="9">
        <v>10000000</v>
      </c>
      <c r="D275" s="9">
        <v>0</v>
      </c>
      <c r="E275" s="9">
        <v>0</v>
      </c>
      <c r="F275" s="9">
        <v>0</v>
      </c>
      <c r="G275" s="9">
        <v>0</v>
      </c>
      <c r="H275" s="9">
        <v>10000000</v>
      </c>
      <c r="I275" s="9">
        <v>0</v>
      </c>
      <c r="J275" s="9">
        <v>10000000</v>
      </c>
      <c r="K275" s="9">
        <v>0</v>
      </c>
      <c r="L275" s="65">
        <f t="shared" si="13"/>
        <v>0</v>
      </c>
    </row>
    <row r="276" spans="1:13" s="46" customFormat="1" x14ac:dyDescent="0.25">
      <c r="A276" s="8" t="s">
        <v>580</v>
      </c>
      <c r="B276" s="8" t="s">
        <v>390</v>
      </c>
      <c r="C276" s="9">
        <v>10000000</v>
      </c>
      <c r="D276" s="9">
        <v>0</v>
      </c>
      <c r="E276" s="9">
        <v>0</v>
      </c>
      <c r="F276" s="9">
        <v>0</v>
      </c>
      <c r="G276" s="9">
        <v>0</v>
      </c>
      <c r="H276" s="9">
        <v>10000000</v>
      </c>
      <c r="I276" s="9">
        <v>0</v>
      </c>
      <c r="J276" s="9">
        <v>10000000</v>
      </c>
      <c r="K276" s="9">
        <v>0</v>
      </c>
      <c r="L276" s="65">
        <f t="shared" si="13"/>
        <v>0</v>
      </c>
    </row>
    <row r="277" spans="1:13" s="45" customFormat="1" x14ac:dyDescent="0.25">
      <c r="A277" s="8" t="s">
        <v>581</v>
      </c>
      <c r="B277" s="8" t="s">
        <v>391</v>
      </c>
      <c r="C277" s="9">
        <v>10000000</v>
      </c>
      <c r="D277" s="9">
        <v>0</v>
      </c>
      <c r="E277" s="9">
        <v>0</v>
      </c>
      <c r="F277" s="9">
        <v>0</v>
      </c>
      <c r="G277" s="9">
        <v>0</v>
      </c>
      <c r="H277" s="9">
        <v>10000000</v>
      </c>
      <c r="I277" s="9">
        <v>0</v>
      </c>
      <c r="J277" s="9">
        <v>10000000</v>
      </c>
      <c r="K277" s="9">
        <v>0</v>
      </c>
      <c r="L277" s="65">
        <f t="shared" si="13"/>
        <v>0</v>
      </c>
    </row>
    <row r="278" spans="1:13" s="46" customFormat="1" x14ac:dyDescent="0.25">
      <c r="A278" s="8" t="s">
        <v>582</v>
      </c>
      <c r="B278" s="8" t="s">
        <v>583</v>
      </c>
      <c r="C278" s="9">
        <v>154653944</v>
      </c>
      <c r="D278" s="9">
        <v>0</v>
      </c>
      <c r="E278" s="9">
        <v>11853944</v>
      </c>
      <c r="F278" s="9">
        <v>0</v>
      </c>
      <c r="G278" s="9">
        <v>0</v>
      </c>
      <c r="H278" s="9">
        <v>142800000</v>
      </c>
      <c r="I278" s="9">
        <v>142800000</v>
      </c>
      <c r="J278" s="9">
        <v>0</v>
      </c>
      <c r="K278" s="9">
        <v>142800000</v>
      </c>
      <c r="L278" s="65">
        <f t="shared" si="13"/>
        <v>0</v>
      </c>
    </row>
    <row r="279" spans="1:13" s="46" customFormat="1" x14ac:dyDescent="0.25">
      <c r="A279" s="12" t="s">
        <v>584</v>
      </c>
      <c r="B279" s="12" t="s">
        <v>128</v>
      </c>
      <c r="C279" s="13">
        <v>1295301494</v>
      </c>
      <c r="D279" s="13">
        <v>90000</v>
      </c>
      <c r="E279" s="13">
        <v>0.4</v>
      </c>
      <c r="F279" s="13">
        <v>0</v>
      </c>
      <c r="G279" s="13">
        <v>0</v>
      </c>
      <c r="H279" s="13">
        <v>1295391493.5999999</v>
      </c>
      <c r="I279" s="13">
        <v>181736515.59999999</v>
      </c>
      <c r="J279" s="13">
        <v>1113654978</v>
      </c>
      <c r="K279" s="13">
        <v>105466746</v>
      </c>
      <c r="L279" s="65"/>
    </row>
    <row r="280" spans="1:13" s="46" customFormat="1" ht="14.25" customHeight="1" x14ac:dyDescent="0.25">
      <c r="A280" s="12" t="s">
        <v>585</v>
      </c>
      <c r="B280" s="12" t="s">
        <v>340</v>
      </c>
      <c r="C280" s="13">
        <v>1066597421</v>
      </c>
      <c r="D280" s="13">
        <v>0</v>
      </c>
      <c r="E280" s="13">
        <v>0</v>
      </c>
      <c r="F280" s="13">
        <v>0</v>
      </c>
      <c r="G280" s="13">
        <v>0</v>
      </c>
      <c r="H280" s="13">
        <v>1066597421</v>
      </c>
      <c r="I280" s="13">
        <v>39930000</v>
      </c>
      <c r="J280" s="13">
        <v>1026667421</v>
      </c>
      <c r="K280" s="13">
        <v>35983360</v>
      </c>
      <c r="L280" s="65"/>
    </row>
    <row r="281" spans="1:13" s="45" customFormat="1" x14ac:dyDescent="0.25">
      <c r="A281" s="8" t="s">
        <v>586</v>
      </c>
      <c r="B281" s="8" t="s">
        <v>306</v>
      </c>
      <c r="C281" s="9">
        <v>1022617421</v>
      </c>
      <c r="D281" s="9">
        <v>0</v>
      </c>
      <c r="E281" s="9">
        <v>0</v>
      </c>
      <c r="F281" s="9">
        <v>0</v>
      </c>
      <c r="G281" s="9">
        <v>0</v>
      </c>
      <c r="H281" s="9">
        <v>1022617421</v>
      </c>
      <c r="I281" s="9">
        <v>0</v>
      </c>
      <c r="J281" s="9">
        <v>1022617421</v>
      </c>
      <c r="K281" s="9">
        <v>0</v>
      </c>
      <c r="L281" s="65">
        <f>+I281-K281</f>
        <v>0</v>
      </c>
    </row>
    <row r="282" spans="1:13" s="46" customFormat="1" x14ac:dyDescent="0.25">
      <c r="A282" s="8" t="s">
        <v>587</v>
      </c>
      <c r="B282" s="8" t="s">
        <v>392</v>
      </c>
      <c r="C282" s="9">
        <v>43980000</v>
      </c>
      <c r="D282" s="9">
        <v>0</v>
      </c>
      <c r="E282" s="9">
        <v>0</v>
      </c>
      <c r="F282" s="9">
        <v>0</v>
      </c>
      <c r="G282" s="9">
        <v>0</v>
      </c>
      <c r="H282" s="9">
        <v>43980000</v>
      </c>
      <c r="I282" s="9">
        <v>39930000</v>
      </c>
      <c r="J282" s="9">
        <v>4050000</v>
      </c>
      <c r="K282" s="9">
        <v>35983360</v>
      </c>
      <c r="L282" s="65">
        <f>+I282-K282</f>
        <v>3946640</v>
      </c>
    </row>
    <row r="283" spans="1:13" s="46" customFormat="1" x14ac:dyDescent="0.25">
      <c r="A283" s="12" t="s">
        <v>588</v>
      </c>
      <c r="B283" s="12" t="s">
        <v>144</v>
      </c>
      <c r="C283" s="13">
        <v>228704073</v>
      </c>
      <c r="D283" s="13">
        <v>90000</v>
      </c>
      <c r="E283" s="13">
        <v>0.4</v>
      </c>
      <c r="F283" s="13">
        <v>0</v>
      </c>
      <c r="G283" s="13">
        <v>0</v>
      </c>
      <c r="H283" s="13">
        <v>228794072.59999999</v>
      </c>
      <c r="I283" s="13">
        <v>141806515.59999999</v>
      </c>
      <c r="J283" s="13">
        <v>86987557</v>
      </c>
      <c r="K283" s="13">
        <v>69483386</v>
      </c>
      <c r="L283" s="65"/>
    </row>
    <row r="284" spans="1:13" s="46" customFormat="1" x14ac:dyDescent="0.25">
      <c r="A284" s="8" t="s">
        <v>589</v>
      </c>
      <c r="B284" s="8" t="s">
        <v>307</v>
      </c>
      <c r="C284" s="9">
        <v>30000000</v>
      </c>
      <c r="D284" s="9">
        <v>0</v>
      </c>
      <c r="E284" s="9">
        <v>0</v>
      </c>
      <c r="F284" s="9">
        <v>0</v>
      </c>
      <c r="G284" s="9">
        <v>0</v>
      </c>
      <c r="H284" s="9">
        <v>30000000</v>
      </c>
      <c r="I284" s="9">
        <v>0</v>
      </c>
      <c r="J284" s="9">
        <v>30000000</v>
      </c>
      <c r="K284" s="9">
        <v>0</v>
      </c>
      <c r="L284" s="65">
        <f t="shared" ref="L284:L289" si="14">+I284-K284</f>
        <v>0</v>
      </c>
    </row>
    <row r="285" spans="1:13" s="46" customFormat="1" x14ac:dyDescent="0.25">
      <c r="A285" s="8" t="s">
        <v>590</v>
      </c>
      <c r="B285" s="8" t="s">
        <v>393</v>
      </c>
      <c r="C285" s="9">
        <v>40279722</v>
      </c>
      <c r="D285" s="9">
        <v>0</v>
      </c>
      <c r="E285" s="9">
        <v>0.4</v>
      </c>
      <c r="F285" s="9">
        <v>0</v>
      </c>
      <c r="G285" s="9">
        <v>0</v>
      </c>
      <c r="H285" s="9">
        <v>40279721.600000001</v>
      </c>
      <c r="I285" s="9">
        <v>40279721.600000001</v>
      </c>
      <c r="J285" s="9">
        <v>0</v>
      </c>
      <c r="K285" s="9">
        <v>0</v>
      </c>
      <c r="L285" s="65">
        <f t="shared" si="14"/>
        <v>40279721.600000001</v>
      </c>
    </row>
    <row r="286" spans="1:13" s="47" customFormat="1" x14ac:dyDescent="0.25">
      <c r="A286" s="8" t="s">
        <v>591</v>
      </c>
      <c r="B286" s="8" t="s">
        <v>308</v>
      </c>
      <c r="C286" s="9">
        <v>129855581</v>
      </c>
      <c r="D286" s="9">
        <v>0</v>
      </c>
      <c r="E286" s="9">
        <v>0</v>
      </c>
      <c r="F286" s="9">
        <v>0</v>
      </c>
      <c r="G286" s="9">
        <v>0</v>
      </c>
      <c r="H286" s="9">
        <v>129855581</v>
      </c>
      <c r="I286" s="9">
        <v>72868024</v>
      </c>
      <c r="J286" s="9">
        <v>56987557</v>
      </c>
      <c r="K286" s="9">
        <v>40824616</v>
      </c>
      <c r="L286" s="65">
        <f t="shared" si="14"/>
        <v>32043408</v>
      </c>
      <c r="M286" s="67"/>
    </row>
    <row r="287" spans="1:13" s="46" customFormat="1" x14ac:dyDescent="0.25">
      <c r="A287" s="8" t="s">
        <v>592</v>
      </c>
      <c r="B287" s="8" t="s">
        <v>394</v>
      </c>
      <c r="C287" s="9">
        <v>28568770</v>
      </c>
      <c r="D287" s="9">
        <v>90000</v>
      </c>
      <c r="E287" s="9">
        <v>0</v>
      </c>
      <c r="F287" s="9">
        <v>0</v>
      </c>
      <c r="G287" s="9">
        <v>0</v>
      </c>
      <c r="H287" s="9">
        <v>28658770</v>
      </c>
      <c r="I287" s="9">
        <v>28658770</v>
      </c>
      <c r="J287" s="9">
        <v>0</v>
      </c>
      <c r="K287" s="9">
        <v>28658770</v>
      </c>
      <c r="L287" s="65">
        <f t="shared" si="14"/>
        <v>0</v>
      </c>
    </row>
    <row r="288" spans="1:13" s="46" customFormat="1" x14ac:dyDescent="0.25">
      <c r="A288" s="8"/>
      <c r="B288" s="8"/>
      <c r="C288" s="9"/>
      <c r="D288" s="9"/>
      <c r="E288" s="9"/>
      <c r="F288" s="9"/>
      <c r="G288" s="9"/>
      <c r="H288" s="9"/>
      <c r="I288" s="9"/>
      <c r="J288" s="9"/>
      <c r="K288" s="9"/>
      <c r="L288" s="65">
        <f t="shared" si="14"/>
        <v>0</v>
      </c>
    </row>
    <row r="289" spans="1:38" s="45" customFormat="1" x14ac:dyDescent="0.25">
      <c r="A289" s="39" t="s">
        <v>309</v>
      </c>
      <c r="B289" s="39" t="s">
        <v>593</v>
      </c>
      <c r="C289" s="35">
        <v>0</v>
      </c>
      <c r="D289" s="35">
        <v>3461765004.6100001</v>
      </c>
      <c r="E289" s="35">
        <v>391153809.81999999</v>
      </c>
      <c r="F289" s="35">
        <v>0</v>
      </c>
      <c r="G289" s="35">
        <v>0</v>
      </c>
      <c r="H289" s="35">
        <v>3070611194.79</v>
      </c>
      <c r="I289" s="35">
        <v>0</v>
      </c>
      <c r="J289" s="35">
        <v>3070611194.79</v>
      </c>
      <c r="K289" s="35">
        <v>0</v>
      </c>
      <c r="L289" s="65">
        <f t="shared" si="14"/>
        <v>0</v>
      </c>
    </row>
    <row r="290" spans="1:38" s="47" customFormat="1" x14ac:dyDescent="0.25">
      <c r="A290" s="48"/>
      <c r="B290" s="48"/>
      <c r="C290" s="49"/>
      <c r="D290" s="49"/>
      <c r="E290" s="49"/>
      <c r="F290" s="49"/>
      <c r="G290" s="49"/>
      <c r="H290" s="49"/>
      <c r="I290" s="49"/>
      <c r="J290" s="49"/>
      <c r="K290" s="43"/>
      <c r="L290" s="66"/>
    </row>
    <row r="291" spans="1:38" s="47" customFormat="1" x14ac:dyDescent="0.25">
      <c r="A291" s="48"/>
      <c r="B291" s="48"/>
      <c r="C291" s="49"/>
      <c r="D291" s="49"/>
      <c r="E291" s="49"/>
      <c r="F291" s="49"/>
      <c r="G291" s="49"/>
      <c r="H291" s="49"/>
      <c r="I291" s="49"/>
      <c r="J291" s="49"/>
      <c r="K291" s="43"/>
      <c r="L291" s="66"/>
    </row>
    <row r="292" spans="1:38" s="47" customFormat="1" x14ac:dyDescent="0.25">
      <c r="A292" s="53" t="s">
        <v>594</v>
      </c>
      <c r="B292" s="54"/>
      <c r="C292" s="49"/>
      <c r="D292" s="49"/>
      <c r="E292" s="49"/>
      <c r="F292" s="49"/>
      <c r="G292" s="49"/>
      <c r="H292" s="49"/>
      <c r="I292" s="49"/>
      <c r="J292" s="49"/>
      <c r="K292" s="43"/>
      <c r="L292" s="66"/>
    </row>
    <row r="293" spans="1:38" s="55" customFormat="1" x14ac:dyDescent="0.25">
      <c r="A293" s="12" t="s">
        <v>16</v>
      </c>
      <c r="B293" s="12" t="s">
        <v>5</v>
      </c>
      <c r="C293" s="13">
        <v>11794469568.810001</v>
      </c>
      <c r="D293" s="13">
        <v>3366619870</v>
      </c>
      <c r="E293" s="13">
        <v>0</v>
      </c>
      <c r="F293" s="13">
        <v>0</v>
      </c>
      <c r="G293" s="13">
        <v>0</v>
      </c>
      <c r="H293" s="13">
        <v>15161089438.810001</v>
      </c>
      <c r="I293" s="13">
        <v>13652237715.599998</v>
      </c>
      <c r="J293" s="13">
        <v>1508851723.2100029</v>
      </c>
      <c r="K293" s="13">
        <v>9105071902.9499989</v>
      </c>
      <c r="L293" s="65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</row>
    <row r="294" spans="1:38" s="55" customFormat="1" x14ac:dyDescent="0.25">
      <c r="A294" s="12" t="s">
        <v>597</v>
      </c>
      <c r="B294" s="12" t="s">
        <v>598</v>
      </c>
      <c r="C294" s="13">
        <v>8534510705.6099997</v>
      </c>
      <c r="D294" s="13">
        <v>3366619870</v>
      </c>
      <c r="E294" s="13">
        <v>0</v>
      </c>
      <c r="F294" s="13">
        <v>0</v>
      </c>
      <c r="G294" s="13">
        <v>0</v>
      </c>
      <c r="H294" s="13">
        <v>11901130575.610001</v>
      </c>
      <c r="I294" s="13">
        <v>10939674364.4</v>
      </c>
      <c r="J294" s="13">
        <v>961456211.21000099</v>
      </c>
      <c r="K294" s="13">
        <v>6439365614.3000002</v>
      </c>
      <c r="L294" s="65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</row>
    <row r="295" spans="1:38" s="55" customFormat="1" x14ac:dyDescent="0.25">
      <c r="A295" s="12" t="s">
        <v>310</v>
      </c>
      <c r="B295" s="12" t="s">
        <v>595</v>
      </c>
      <c r="C295" s="13">
        <v>11794469568.810001</v>
      </c>
      <c r="D295" s="13">
        <v>3366619870</v>
      </c>
      <c r="E295" s="13">
        <v>0</v>
      </c>
      <c r="F295" s="13">
        <v>0</v>
      </c>
      <c r="G295" s="13">
        <v>0</v>
      </c>
      <c r="H295" s="13">
        <v>15161089438.810001</v>
      </c>
      <c r="I295" s="13">
        <v>13652237715.599998</v>
      </c>
      <c r="J295" s="13">
        <v>1508851723.2100029</v>
      </c>
      <c r="K295" s="13">
        <v>9105071902.9499989</v>
      </c>
      <c r="L295" s="65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</row>
    <row r="296" spans="1:38" s="1" customFormat="1" x14ac:dyDescent="0.25">
      <c r="A296" s="12" t="s">
        <v>311</v>
      </c>
      <c r="B296" s="12" t="s">
        <v>596</v>
      </c>
      <c r="C296" s="13">
        <v>11794469568.810001</v>
      </c>
      <c r="D296" s="13">
        <v>3366619870</v>
      </c>
      <c r="E296" s="13">
        <v>0</v>
      </c>
      <c r="F296" s="13">
        <v>0</v>
      </c>
      <c r="G296" s="13">
        <v>0</v>
      </c>
      <c r="H296" s="13">
        <v>15161089438.810001</v>
      </c>
      <c r="I296" s="13">
        <v>13652237715.599998</v>
      </c>
      <c r="J296" s="13">
        <v>1508851723.2100029</v>
      </c>
      <c r="K296" s="13">
        <v>9105071902.9499989</v>
      </c>
      <c r="L296" s="65"/>
    </row>
    <row r="297" spans="1:38" x14ac:dyDescent="0.25">
      <c r="A297" s="8" t="s">
        <v>409</v>
      </c>
      <c r="B297" s="8" t="s">
        <v>599</v>
      </c>
      <c r="C297" s="9">
        <v>1000000</v>
      </c>
      <c r="D297" s="9">
        <v>0</v>
      </c>
      <c r="E297" s="9">
        <v>0</v>
      </c>
      <c r="F297" s="9">
        <v>0</v>
      </c>
      <c r="G297" s="9">
        <v>0</v>
      </c>
      <c r="H297" s="9">
        <v>1000000</v>
      </c>
      <c r="I297" s="9">
        <v>0</v>
      </c>
      <c r="J297" s="9">
        <v>1000000</v>
      </c>
      <c r="K297" s="9">
        <v>0</v>
      </c>
      <c r="L297" s="65">
        <f t="shared" ref="L297:L320" si="15">+H297-K297</f>
        <v>1000000</v>
      </c>
    </row>
    <row r="298" spans="1:38" x14ac:dyDescent="0.25">
      <c r="A298" s="8" t="s">
        <v>410</v>
      </c>
      <c r="B298" s="8" t="s">
        <v>600</v>
      </c>
      <c r="C298" s="9">
        <v>0</v>
      </c>
      <c r="D298" s="9">
        <v>0</v>
      </c>
      <c r="E298" s="9">
        <v>0</v>
      </c>
      <c r="F298" s="9">
        <v>0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65">
        <f t="shared" si="15"/>
        <v>0</v>
      </c>
    </row>
    <row r="299" spans="1:38" x14ac:dyDescent="0.25">
      <c r="A299" s="8" t="s">
        <v>411</v>
      </c>
      <c r="B299" s="8" t="s">
        <v>412</v>
      </c>
      <c r="C299" s="9">
        <v>0</v>
      </c>
      <c r="D299" s="9">
        <v>0</v>
      </c>
      <c r="E299" s="9">
        <v>0</v>
      </c>
      <c r="F299" s="9">
        <v>0</v>
      </c>
      <c r="G299" s="9">
        <v>0</v>
      </c>
      <c r="H299" s="9">
        <v>0</v>
      </c>
      <c r="I299" s="9">
        <v>0</v>
      </c>
      <c r="J299" s="9">
        <v>0</v>
      </c>
      <c r="K299" s="9">
        <v>0</v>
      </c>
      <c r="L299" s="65">
        <f t="shared" si="15"/>
        <v>0</v>
      </c>
    </row>
    <row r="300" spans="1:38" x14ac:dyDescent="0.25">
      <c r="A300" s="8" t="s">
        <v>413</v>
      </c>
      <c r="B300" s="8" t="s">
        <v>601</v>
      </c>
      <c r="C300" s="9">
        <v>150864168.61999989</v>
      </c>
      <c r="D300" s="9">
        <v>0</v>
      </c>
      <c r="E300" s="9">
        <v>0</v>
      </c>
      <c r="F300" s="9">
        <v>0</v>
      </c>
      <c r="G300" s="9">
        <v>0</v>
      </c>
      <c r="H300" s="9">
        <v>150864168.61999989</v>
      </c>
      <c r="I300" s="9">
        <v>4.7683715864721421E-9</v>
      </c>
      <c r="J300" s="9">
        <v>150864168.61999989</v>
      </c>
      <c r="K300" s="9">
        <v>0</v>
      </c>
      <c r="L300" s="65">
        <f t="shared" si="15"/>
        <v>150864168.61999989</v>
      </c>
    </row>
    <row r="301" spans="1:38" x14ac:dyDescent="0.25">
      <c r="A301" s="8" t="s">
        <v>414</v>
      </c>
      <c r="B301" s="8" t="s">
        <v>602</v>
      </c>
      <c r="C301" s="9">
        <v>18526651.180000007</v>
      </c>
      <c r="D301" s="9">
        <v>0</v>
      </c>
      <c r="E301" s="9">
        <v>0</v>
      </c>
      <c r="F301" s="9">
        <v>0</v>
      </c>
      <c r="G301" s="9">
        <v>0</v>
      </c>
      <c r="H301" s="9">
        <v>18526651.180000007</v>
      </c>
      <c r="I301" s="9">
        <v>0</v>
      </c>
      <c r="J301" s="9">
        <v>18526651.180000007</v>
      </c>
      <c r="K301" s="9">
        <v>0</v>
      </c>
      <c r="L301" s="65">
        <f t="shared" si="15"/>
        <v>18526651.180000007</v>
      </c>
    </row>
    <row r="302" spans="1:38" x14ac:dyDescent="0.25">
      <c r="A302" s="8" t="s">
        <v>415</v>
      </c>
      <c r="B302" s="8" t="s">
        <v>603</v>
      </c>
      <c r="C302" s="9">
        <v>38266719.089999914</v>
      </c>
      <c r="D302" s="9">
        <v>0</v>
      </c>
      <c r="E302" s="9">
        <v>0</v>
      </c>
      <c r="F302" s="9">
        <v>0</v>
      </c>
      <c r="G302" s="9">
        <v>0</v>
      </c>
      <c r="H302" s="9">
        <v>38266719.089999914</v>
      </c>
      <c r="I302" s="9">
        <v>0</v>
      </c>
      <c r="J302" s="9">
        <v>38266719.089999914</v>
      </c>
      <c r="K302" s="9">
        <v>0</v>
      </c>
      <c r="L302" s="65">
        <f t="shared" si="15"/>
        <v>38266719.089999914</v>
      </c>
    </row>
    <row r="303" spans="1:38" x14ac:dyDescent="0.25">
      <c r="A303" s="8" t="s">
        <v>416</v>
      </c>
      <c r="B303" s="8" t="s">
        <v>604</v>
      </c>
      <c r="C303" s="9">
        <v>1539306</v>
      </c>
      <c r="D303" s="9">
        <v>0</v>
      </c>
      <c r="E303" s="9">
        <v>0</v>
      </c>
      <c r="F303" s="9">
        <v>0</v>
      </c>
      <c r="G303" s="9">
        <v>0</v>
      </c>
      <c r="H303" s="9">
        <v>1539306</v>
      </c>
      <c r="I303" s="9">
        <v>0</v>
      </c>
      <c r="J303" s="9">
        <v>1539306</v>
      </c>
      <c r="K303" s="9">
        <v>0</v>
      </c>
      <c r="L303" s="65">
        <f t="shared" si="15"/>
        <v>1539306</v>
      </c>
    </row>
    <row r="304" spans="1:38" x14ac:dyDescent="0.25">
      <c r="A304" s="8" t="s">
        <v>417</v>
      </c>
      <c r="B304" s="8" t="s">
        <v>605</v>
      </c>
      <c r="C304" s="9">
        <v>520875453</v>
      </c>
      <c r="D304" s="9">
        <v>0</v>
      </c>
      <c r="E304" s="9">
        <v>0</v>
      </c>
      <c r="F304" s="9">
        <v>0</v>
      </c>
      <c r="G304" s="9">
        <v>0</v>
      </c>
      <c r="H304" s="9">
        <v>520875453</v>
      </c>
      <c r="I304" s="9">
        <v>400376952</v>
      </c>
      <c r="J304" s="9">
        <v>120498501</v>
      </c>
      <c r="K304" s="9">
        <v>400376844</v>
      </c>
      <c r="L304" s="65">
        <f t="shared" si="15"/>
        <v>120498609</v>
      </c>
    </row>
    <row r="305" spans="1:12" x14ac:dyDescent="0.25">
      <c r="A305" s="8" t="s">
        <v>418</v>
      </c>
      <c r="B305" s="8" t="s">
        <v>606</v>
      </c>
      <c r="C305" s="9">
        <v>850875340.06000018</v>
      </c>
      <c r="D305" s="9">
        <v>0</v>
      </c>
      <c r="E305" s="9">
        <v>0</v>
      </c>
      <c r="F305" s="9">
        <v>0</v>
      </c>
      <c r="G305" s="9">
        <v>0</v>
      </c>
      <c r="H305" s="9">
        <v>850875340.06000018</v>
      </c>
      <c r="I305" s="9">
        <v>841729874.20000005</v>
      </c>
      <c r="J305" s="9">
        <v>9145465.8600001335</v>
      </c>
      <c r="K305" s="9">
        <v>841729874.20000005</v>
      </c>
      <c r="L305" s="65">
        <f t="shared" si="15"/>
        <v>9145465.8600001335</v>
      </c>
    </row>
    <row r="306" spans="1:12" x14ac:dyDescent="0.25">
      <c r="A306" s="8" t="s">
        <v>419</v>
      </c>
      <c r="B306" s="8" t="s">
        <v>607</v>
      </c>
      <c r="C306" s="9">
        <v>0</v>
      </c>
      <c r="D306" s="9">
        <v>0</v>
      </c>
      <c r="E306" s="9">
        <v>0</v>
      </c>
      <c r="F306" s="9">
        <v>0</v>
      </c>
      <c r="G306" s="9">
        <v>0</v>
      </c>
      <c r="H306" s="9">
        <v>0</v>
      </c>
      <c r="I306" s="9">
        <v>0</v>
      </c>
      <c r="J306" s="9">
        <v>0</v>
      </c>
      <c r="K306" s="9">
        <v>0</v>
      </c>
      <c r="L306" s="65">
        <f t="shared" si="15"/>
        <v>0</v>
      </c>
    </row>
    <row r="307" spans="1:12" x14ac:dyDescent="0.25">
      <c r="A307" s="8" t="s">
        <v>420</v>
      </c>
      <c r="B307" s="8" t="s">
        <v>608</v>
      </c>
      <c r="C307" s="9">
        <v>1716314349.4000001</v>
      </c>
      <c r="D307" s="9">
        <v>0</v>
      </c>
      <c r="E307" s="9">
        <v>0</v>
      </c>
      <c r="F307" s="9">
        <v>0</v>
      </c>
      <c r="G307" s="9">
        <v>0</v>
      </c>
      <c r="H307" s="9">
        <v>1716314349.4000001</v>
      </c>
      <c r="I307" s="9">
        <v>1716314349.4000001</v>
      </c>
      <c r="J307" s="9">
        <v>0</v>
      </c>
      <c r="K307" s="9">
        <v>1319855959.7</v>
      </c>
      <c r="L307" s="65">
        <f t="shared" si="15"/>
        <v>396458389.70000005</v>
      </c>
    </row>
    <row r="308" spans="1:12" x14ac:dyDescent="0.25">
      <c r="A308" s="8" t="s">
        <v>421</v>
      </c>
      <c r="B308" s="8" t="s">
        <v>609</v>
      </c>
      <c r="C308" s="9">
        <v>15912740</v>
      </c>
      <c r="D308" s="9">
        <v>0</v>
      </c>
      <c r="E308" s="9">
        <v>0</v>
      </c>
      <c r="F308" s="9">
        <v>0</v>
      </c>
      <c r="G308" s="9">
        <v>0</v>
      </c>
      <c r="H308" s="9">
        <v>15912740</v>
      </c>
      <c r="I308" s="9">
        <v>0</v>
      </c>
      <c r="J308" s="9">
        <v>15912740</v>
      </c>
      <c r="K308" s="9">
        <v>0</v>
      </c>
      <c r="L308" s="65">
        <f t="shared" si="15"/>
        <v>15912740</v>
      </c>
    </row>
    <row r="309" spans="1:12" x14ac:dyDescent="0.25">
      <c r="A309" s="8" t="s">
        <v>422</v>
      </c>
      <c r="B309" s="8" t="s">
        <v>610</v>
      </c>
      <c r="C309" s="9">
        <v>629057918</v>
      </c>
      <c r="D309" s="9">
        <v>0</v>
      </c>
      <c r="E309" s="9">
        <v>0</v>
      </c>
      <c r="F309" s="9">
        <v>0</v>
      </c>
      <c r="G309" s="9">
        <v>0</v>
      </c>
      <c r="H309" s="9">
        <v>629057918</v>
      </c>
      <c r="I309" s="9">
        <v>536457212</v>
      </c>
      <c r="J309" s="9">
        <v>92600706</v>
      </c>
      <c r="K309" s="9">
        <v>536457212</v>
      </c>
      <c r="L309" s="65">
        <f t="shared" si="15"/>
        <v>92600706</v>
      </c>
    </row>
    <row r="310" spans="1:12" x14ac:dyDescent="0.25">
      <c r="A310" s="8" t="s">
        <v>423</v>
      </c>
      <c r="B310" s="8" t="s">
        <v>611</v>
      </c>
      <c r="C310" s="9">
        <v>0</v>
      </c>
      <c r="D310" s="9">
        <v>0</v>
      </c>
      <c r="E310" s="9">
        <v>0</v>
      </c>
      <c r="F310" s="9">
        <v>0</v>
      </c>
      <c r="G310" s="9">
        <v>0</v>
      </c>
      <c r="H310" s="9">
        <v>0</v>
      </c>
      <c r="I310" s="9">
        <v>0</v>
      </c>
      <c r="J310" s="9">
        <v>0</v>
      </c>
      <c r="K310" s="9">
        <v>0</v>
      </c>
      <c r="L310" s="65">
        <f t="shared" si="15"/>
        <v>0</v>
      </c>
    </row>
    <row r="311" spans="1:12" x14ac:dyDescent="0.25">
      <c r="A311" s="8" t="s">
        <v>424</v>
      </c>
      <c r="B311" s="8" t="s">
        <v>612</v>
      </c>
      <c r="C311" s="9">
        <v>2278194732.4000001</v>
      </c>
      <c r="D311" s="9">
        <v>0</v>
      </c>
      <c r="E311" s="9">
        <v>0</v>
      </c>
      <c r="F311" s="9">
        <v>0</v>
      </c>
      <c r="G311" s="9">
        <v>0</v>
      </c>
      <c r="H311" s="9">
        <v>2278194732.4000001</v>
      </c>
      <c r="I311" s="9">
        <v>2198605507.4000001</v>
      </c>
      <c r="J311" s="9">
        <v>79589225</v>
      </c>
      <c r="K311" s="9">
        <v>1335234895</v>
      </c>
      <c r="L311" s="65">
        <f t="shared" si="15"/>
        <v>942959837.4000001</v>
      </c>
    </row>
    <row r="312" spans="1:12" x14ac:dyDescent="0.25">
      <c r="A312" s="8" t="s">
        <v>458</v>
      </c>
      <c r="B312" s="8" t="s">
        <v>613</v>
      </c>
      <c r="C312" s="9">
        <v>1574409096</v>
      </c>
      <c r="D312" s="9">
        <v>0</v>
      </c>
      <c r="E312" s="9">
        <v>0</v>
      </c>
      <c r="F312" s="9">
        <v>0</v>
      </c>
      <c r="G312" s="9">
        <v>0</v>
      </c>
      <c r="H312" s="9">
        <v>1574409096</v>
      </c>
      <c r="I312" s="9">
        <v>1574409096</v>
      </c>
      <c r="J312" s="9">
        <v>0</v>
      </c>
      <c r="K312" s="9">
        <v>1531152768</v>
      </c>
      <c r="L312" s="65">
        <f t="shared" si="15"/>
        <v>43256328</v>
      </c>
    </row>
    <row r="313" spans="1:12" x14ac:dyDescent="0.25">
      <c r="A313" s="8" t="s">
        <v>614</v>
      </c>
      <c r="B313" s="8" t="s">
        <v>615</v>
      </c>
      <c r="C313" s="9">
        <v>0</v>
      </c>
      <c r="D313" s="9">
        <v>3366619870</v>
      </c>
      <c r="E313" s="9">
        <v>0</v>
      </c>
      <c r="F313" s="9">
        <v>0</v>
      </c>
      <c r="G313" s="9">
        <v>0</v>
      </c>
      <c r="H313" s="9">
        <v>3366619870</v>
      </c>
      <c r="I313" s="9">
        <v>3318426535</v>
      </c>
      <c r="J313" s="9">
        <v>48193335</v>
      </c>
      <c r="K313" s="9">
        <v>121203223</v>
      </c>
      <c r="L313" s="65">
        <f t="shared" si="15"/>
        <v>3245416647</v>
      </c>
    </row>
    <row r="314" spans="1:12" x14ac:dyDescent="0.25">
      <c r="A314" s="8" t="s">
        <v>425</v>
      </c>
      <c r="B314" s="8" t="s">
        <v>616</v>
      </c>
      <c r="C314" s="9">
        <v>450</v>
      </c>
      <c r="D314" s="9">
        <v>0</v>
      </c>
      <c r="E314" s="9">
        <v>0</v>
      </c>
      <c r="F314" s="9">
        <v>0</v>
      </c>
      <c r="G314" s="9">
        <v>0</v>
      </c>
      <c r="H314" s="9">
        <v>450</v>
      </c>
      <c r="I314" s="9">
        <v>0</v>
      </c>
      <c r="J314" s="9">
        <v>450</v>
      </c>
      <c r="K314" s="9">
        <v>0</v>
      </c>
      <c r="L314" s="65">
        <f t="shared" si="15"/>
        <v>450</v>
      </c>
    </row>
    <row r="315" spans="1:12" x14ac:dyDescent="0.25">
      <c r="A315" s="8" t="s">
        <v>426</v>
      </c>
      <c r="B315" s="8" t="s">
        <v>617</v>
      </c>
      <c r="C315" s="9">
        <v>36</v>
      </c>
      <c r="D315" s="9">
        <v>0</v>
      </c>
      <c r="E315" s="9">
        <v>0</v>
      </c>
      <c r="F315" s="9">
        <v>0</v>
      </c>
      <c r="G315" s="9">
        <v>0</v>
      </c>
      <c r="H315" s="9">
        <v>36</v>
      </c>
      <c r="I315" s="9">
        <v>0</v>
      </c>
      <c r="J315" s="9">
        <v>36</v>
      </c>
      <c r="K315" s="9">
        <v>0</v>
      </c>
      <c r="L315" s="65">
        <f t="shared" si="15"/>
        <v>36</v>
      </c>
    </row>
    <row r="316" spans="1:12" x14ac:dyDescent="0.25">
      <c r="A316" s="8" t="s">
        <v>427</v>
      </c>
      <c r="B316" s="8" t="s">
        <v>618</v>
      </c>
      <c r="C316" s="9">
        <v>363422585.39999998</v>
      </c>
      <c r="D316" s="9">
        <v>0</v>
      </c>
      <c r="E316" s="9">
        <v>0</v>
      </c>
      <c r="F316" s="9">
        <v>0</v>
      </c>
      <c r="G316" s="9">
        <v>0</v>
      </c>
      <c r="H316" s="9">
        <v>363422585.39999998</v>
      </c>
      <c r="I316" s="9">
        <v>321991807.39999998</v>
      </c>
      <c r="J316" s="9">
        <v>41430778</v>
      </c>
      <c r="K316" s="9">
        <v>321991807.39999998</v>
      </c>
      <c r="L316" s="65">
        <f t="shared" si="15"/>
        <v>41430778</v>
      </c>
    </row>
    <row r="317" spans="1:12" x14ac:dyDescent="0.25">
      <c r="A317" s="8" t="s">
        <v>428</v>
      </c>
      <c r="B317" s="8" t="s">
        <v>619</v>
      </c>
      <c r="C317" s="9">
        <v>26755701</v>
      </c>
      <c r="D317" s="9">
        <v>0</v>
      </c>
      <c r="E317" s="9">
        <v>0</v>
      </c>
      <c r="F317" s="9">
        <v>0</v>
      </c>
      <c r="G317" s="9">
        <v>0</v>
      </c>
      <c r="H317" s="9">
        <v>26755701</v>
      </c>
      <c r="I317" s="9">
        <v>21985076</v>
      </c>
      <c r="J317" s="9">
        <v>4770625</v>
      </c>
      <c r="K317" s="9">
        <v>21985076</v>
      </c>
      <c r="L317" s="65">
        <f t="shared" si="15"/>
        <v>4770625</v>
      </c>
    </row>
    <row r="318" spans="1:12" x14ac:dyDescent="0.25">
      <c r="A318" s="8" t="s">
        <v>429</v>
      </c>
      <c r="B318" s="8" t="s">
        <v>620</v>
      </c>
      <c r="C318" s="9">
        <v>6047761</v>
      </c>
      <c r="D318" s="9">
        <v>0</v>
      </c>
      <c r="E318" s="9">
        <v>0</v>
      </c>
      <c r="F318" s="9">
        <v>0</v>
      </c>
      <c r="G318" s="9">
        <v>0</v>
      </c>
      <c r="H318" s="9">
        <v>6047761</v>
      </c>
      <c r="I318" s="9">
        <v>0</v>
      </c>
      <c r="J318" s="9">
        <v>6047761</v>
      </c>
      <c r="K318" s="9">
        <v>0</v>
      </c>
      <c r="L318" s="65">
        <f t="shared" si="15"/>
        <v>6047761</v>
      </c>
    </row>
    <row r="319" spans="1:12" x14ac:dyDescent="0.25">
      <c r="A319" s="8" t="s">
        <v>430</v>
      </c>
      <c r="B319" s="8" t="s">
        <v>621</v>
      </c>
      <c r="C319" s="9">
        <v>9380099</v>
      </c>
      <c r="D319" s="9">
        <v>0</v>
      </c>
      <c r="E319" s="9">
        <v>0</v>
      </c>
      <c r="F319" s="9">
        <v>0</v>
      </c>
      <c r="G319" s="9">
        <v>0</v>
      </c>
      <c r="H319" s="9">
        <v>9380099</v>
      </c>
      <c r="I319" s="9">
        <v>9377955</v>
      </c>
      <c r="J319" s="9">
        <v>2144</v>
      </c>
      <c r="K319" s="9">
        <v>9377955</v>
      </c>
      <c r="L319" s="65">
        <f t="shared" si="15"/>
        <v>2144</v>
      </c>
    </row>
    <row r="320" spans="1:12" x14ac:dyDescent="0.25">
      <c r="A320" s="8" t="s">
        <v>431</v>
      </c>
      <c r="B320" s="8" t="s">
        <v>622</v>
      </c>
      <c r="C320" s="9">
        <v>333067599.46000004</v>
      </c>
      <c r="D320" s="9">
        <v>0</v>
      </c>
      <c r="E320" s="9">
        <v>0</v>
      </c>
      <c r="F320" s="9">
        <v>0</v>
      </c>
      <c r="G320" s="9">
        <v>0</v>
      </c>
      <c r="H320" s="9">
        <v>333067599.46000004</v>
      </c>
      <c r="I320" s="9">
        <v>-5.4948031902313232E-8</v>
      </c>
      <c r="J320" s="9">
        <v>333067599.4600001</v>
      </c>
      <c r="K320" s="9">
        <v>0</v>
      </c>
      <c r="L320" s="65">
        <f t="shared" si="15"/>
        <v>333067599.46000004</v>
      </c>
    </row>
    <row r="321" spans="1:12" s="1" customFormat="1" x14ac:dyDescent="0.25">
      <c r="A321" s="12" t="s">
        <v>623</v>
      </c>
      <c r="B321" s="12" t="s">
        <v>624</v>
      </c>
      <c r="C321" s="13">
        <v>404529292</v>
      </c>
      <c r="D321" s="13">
        <v>0</v>
      </c>
      <c r="E321" s="13">
        <v>0</v>
      </c>
      <c r="F321" s="13">
        <v>0</v>
      </c>
      <c r="G321" s="13">
        <v>0</v>
      </c>
      <c r="H321" s="13">
        <v>404529292</v>
      </c>
      <c r="I321" s="13">
        <v>0</v>
      </c>
      <c r="J321" s="13">
        <v>404529292</v>
      </c>
      <c r="K321" s="13">
        <v>0</v>
      </c>
      <c r="L321" s="65"/>
    </row>
    <row r="322" spans="1:12" x14ac:dyDescent="0.25">
      <c r="A322" s="8" t="s">
        <v>432</v>
      </c>
      <c r="B322" s="8" t="s">
        <v>625</v>
      </c>
      <c r="C322" s="9">
        <v>0</v>
      </c>
      <c r="D322" s="9">
        <v>0</v>
      </c>
      <c r="E322" s="9">
        <v>0</v>
      </c>
      <c r="F322" s="9">
        <v>0</v>
      </c>
      <c r="G322" s="9">
        <v>0</v>
      </c>
      <c r="H322" s="9">
        <v>0</v>
      </c>
      <c r="I322" s="9">
        <v>0</v>
      </c>
      <c r="J322" s="9">
        <v>0</v>
      </c>
      <c r="K322" s="9">
        <v>0</v>
      </c>
      <c r="L322" s="65">
        <f t="shared" ref="L322:L333" si="16">+H322-K322</f>
        <v>0</v>
      </c>
    </row>
    <row r="323" spans="1:12" x14ac:dyDescent="0.25">
      <c r="A323" s="8" t="s">
        <v>433</v>
      </c>
      <c r="B323" s="8" t="s">
        <v>626</v>
      </c>
      <c r="C323" s="9">
        <v>3795069</v>
      </c>
      <c r="D323" s="9">
        <v>0</v>
      </c>
      <c r="E323" s="9">
        <v>0</v>
      </c>
      <c r="F323" s="9">
        <v>0</v>
      </c>
      <c r="G323" s="9">
        <v>0</v>
      </c>
      <c r="H323" s="9">
        <v>3795069</v>
      </c>
      <c r="I323" s="9">
        <v>0</v>
      </c>
      <c r="J323" s="9">
        <v>3795069</v>
      </c>
      <c r="K323" s="9">
        <v>0</v>
      </c>
      <c r="L323" s="65">
        <f t="shared" si="16"/>
        <v>3795069</v>
      </c>
    </row>
    <row r="324" spans="1:12" x14ac:dyDescent="0.25">
      <c r="A324" s="8" t="s">
        <v>434</v>
      </c>
      <c r="B324" s="8" t="s">
        <v>627</v>
      </c>
      <c r="C324" s="9">
        <v>19506945</v>
      </c>
      <c r="D324" s="9">
        <v>0</v>
      </c>
      <c r="E324" s="9">
        <v>0</v>
      </c>
      <c r="F324" s="9">
        <v>0</v>
      </c>
      <c r="G324" s="9">
        <v>0</v>
      </c>
      <c r="H324" s="9">
        <v>19506945</v>
      </c>
      <c r="I324" s="9">
        <v>0</v>
      </c>
      <c r="J324" s="9">
        <v>19506945</v>
      </c>
      <c r="K324" s="9">
        <v>0</v>
      </c>
      <c r="L324" s="65">
        <f t="shared" si="16"/>
        <v>19506945</v>
      </c>
    </row>
    <row r="325" spans="1:12" x14ac:dyDescent="0.25">
      <c r="A325" s="8" t="s">
        <v>435</v>
      </c>
      <c r="B325" s="8" t="s">
        <v>628</v>
      </c>
      <c r="C325" s="9">
        <v>263451796</v>
      </c>
      <c r="D325" s="9">
        <v>0</v>
      </c>
      <c r="E325" s="9">
        <v>0</v>
      </c>
      <c r="F325" s="9">
        <v>0</v>
      </c>
      <c r="G325" s="9">
        <v>0</v>
      </c>
      <c r="H325" s="9">
        <v>263451796</v>
      </c>
      <c r="I325" s="9">
        <v>0</v>
      </c>
      <c r="J325" s="9">
        <v>263451796</v>
      </c>
      <c r="K325" s="9">
        <v>0</v>
      </c>
      <c r="L325" s="65">
        <f t="shared" si="16"/>
        <v>263451796</v>
      </c>
    </row>
    <row r="326" spans="1:12" x14ac:dyDescent="0.25">
      <c r="A326" s="8" t="s">
        <v>436</v>
      </c>
      <c r="B326" s="8" t="s">
        <v>629</v>
      </c>
      <c r="C326" s="9">
        <v>178</v>
      </c>
      <c r="D326" s="9">
        <v>0</v>
      </c>
      <c r="E326" s="9">
        <v>0</v>
      </c>
      <c r="F326" s="9">
        <v>0</v>
      </c>
      <c r="G326" s="9">
        <v>0</v>
      </c>
      <c r="H326" s="9">
        <v>178</v>
      </c>
      <c r="I326" s="9">
        <v>0</v>
      </c>
      <c r="J326" s="9">
        <v>178</v>
      </c>
      <c r="K326" s="9">
        <v>0</v>
      </c>
      <c r="L326" s="65">
        <f t="shared" si="16"/>
        <v>178</v>
      </c>
    </row>
    <row r="327" spans="1:12" x14ac:dyDescent="0.25">
      <c r="A327" s="8" t="s">
        <v>437</v>
      </c>
      <c r="B327" s="8" t="s">
        <v>630</v>
      </c>
      <c r="C327" s="9">
        <v>111999660</v>
      </c>
      <c r="D327" s="9">
        <v>0</v>
      </c>
      <c r="E327" s="9">
        <v>0</v>
      </c>
      <c r="F327" s="9">
        <v>0</v>
      </c>
      <c r="G327" s="9">
        <v>0</v>
      </c>
      <c r="H327" s="9">
        <v>111999660</v>
      </c>
      <c r="I327" s="9">
        <v>0</v>
      </c>
      <c r="J327" s="9">
        <v>111999660</v>
      </c>
      <c r="K327" s="9">
        <v>0</v>
      </c>
      <c r="L327" s="65">
        <f t="shared" si="16"/>
        <v>111999660</v>
      </c>
    </row>
    <row r="328" spans="1:12" x14ac:dyDescent="0.25">
      <c r="A328" s="8" t="s">
        <v>438</v>
      </c>
      <c r="B328" s="8" t="s">
        <v>631</v>
      </c>
      <c r="C328" s="9">
        <v>105241</v>
      </c>
      <c r="D328" s="9">
        <v>0</v>
      </c>
      <c r="E328" s="9">
        <v>0</v>
      </c>
      <c r="F328" s="9">
        <v>0</v>
      </c>
      <c r="G328" s="9">
        <v>0</v>
      </c>
      <c r="H328" s="9">
        <v>105241</v>
      </c>
      <c r="I328" s="9">
        <v>0</v>
      </c>
      <c r="J328" s="9">
        <v>105241</v>
      </c>
      <c r="K328" s="9">
        <v>0</v>
      </c>
      <c r="L328" s="65">
        <f t="shared" si="16"/>
        <v>105241</v>
      </c>
    </row>
    <row r="329" spans="1:12" x14ac:dyDescent="0.25">
      <c r="A329" s="8" t="s">
        <v>439</v>
      </c>
      <c r="B329" s="8" t="s">
        <v>632</v>
      </c>
      <c r="C329" s="9">
        <v>5670403</v>
      </c>
      <c r="D329" s="9">
        <v>0</v>
      </c>
      <c r="E329" s="9">
        <v>0</v>
      </c>
      <c r="F329" s="9">
        <v>0</v>
      </c>
      <c r="G329" s="9">
        <v>0</v>
      </c>
      <c r="H329" s="9">
        <v>5670403</v>
      </c>
      <c r="I329" s="9">
        <v>0</v>
      </c>
      <c r="J329" s="9">
        <v>5670403</v>
      </c>
      <c r="K329" s="9">
        <v>0</v>
      </c>
      <c r="L329" s="65">
        <f t="shared" si="16"/>
        <v>5670403</v>
      </c>
    </row>
    <row r="330" spans="1:12" s="1" customFormat="1" x14ac:dyDescent="0.25">
      <c r="A330" s="12" t="s">
        <v>633</v>
      </c>
      <c r="B330" s="12" t="s">
        <v>634</v>
      </c>
      <c r="C330" s="13">
        <v>815700955</v>
      </c>
      <c r="D330" s="13">
        <v>0</v>
      </c>
      <c r="E330" s="13">
        <v>0</v>
      </c>
      <c r="F330" s="13">
        <v>0</v>
      </c>
      <c r="G330" s="13">
        <v>0</v>
      </c>
      <c r="H330" s="13">
        <v>815700955</v>
      </c>
      <c r="I330" s="13">
        <v>815700955</v>
      </c>
      <c r="J330" s="13">
        <v>0</v>
      </c>
      <c r="K330" s="13">
        <v>815700955</v>
      </c>
      <c r="L330" s="65">
        <f t="shared" si="16"/>
        <v>0</v>
      </c>
    </row>
    <row r="331" spans="1:12" x14ac:dyDescent="0.25">
      <c r="A331" s="8" t="s">
        <v>459</v>
      </c>
      <c r="B331" s="8" t="s">
        <v>635</v>
      </c>
      <c r="C331" s="9">
        <v>815700955</v>
      </c>
      <c r="D331" s="9">
        <v>0</v>
      </c>
      <c r="E331" s="9">
        <v>0</v>
      </c>
      <c r="F331" s="9">
        <v>0</v>
      </c>
      <c r="G331" s="9">
        <v>0</v>
      </c>
      <c r="H331" s="9">
        <v>815700955</v>
      </c>
      <c r="I331" s="9">
        <v>815700955</v>
      </c>
      <c r="J331" s="9">
        <v>0</v>
      </c>
      <c r="K331" s="9">
        <v>815700955</v>
      </c>
      <c r="L331" s="65">
        <f t="shared" si="16"/>
        <v>0</v>
      </c>
    </row>
    <row r="332" spans="1:12" s="1" customFormat="1" x14ac:dyDescent="0.25">
      <c r="A332" s="12" t="s">
        <v>636</v>
      </c>
      <c r="B332" s="12" t="s">
        <v>637</v>
      </c>
      <c r="C332" s="13">
        <v>239668951.19999999</v>
      </c>
      <c r="D332" s="13">
        <v>0</v>
      </c>
      <c r="E332" s="13">
        <v>0</v>
      </c>
      <c r="F332" s="13">
        <v>0</v>
      </c>
      <c r="G332" s="13">
        <v>0</v>
      </c>
      <c r="H332" s="13">
        <v>239668951.19999999</v>
      </c>
      <c r="I332" s="13">
        <v>239668951.19999999</v>
      </c>
      <c r="J332" s="13">
        <v>0</v>
      </c>
      <c r="K332" s="13">
        <v>239668951.20000002</v>
      </c>
      <c r="L332" s="65">
        <f t="shared" si="16"/>
        <v>0</v>
      </c>
    </row>
    <row r="333" spans="1:12" x14ac:dyDescent="0.25">
      <c r="A333" s="8" t="s">
        <v>440</v>
      </c>
      <c r="B333" s="8" t="s">
        <v>638</v>
      </c>
      <c r="C333" s="9">
        <v>239668951.19999999</v>
      </c>
      <c r="D333" s="9">
        <v>0</v>
      </c>
      <c r="E333" s="9">
        <v>0</v>
      </c>
      <c r="F333" s="9">
        <v>0</v>
      </c>
      <c r="G333" s="9">
        <v>0</v>
      </c>
      <c r="H333" s="9">
        <v>239668951.19999999</v>
      </c>
      <c r="I333" s="9">
        <v>239668951.19999999</v>
      </c>
      <c r="J333" s="9">
        <v>0</v>
      </c>
      <c r="K333" s="9">
        <v>239668951.20000002</v>
      </c>
      <c r="L333" s="65">
        <f t="shared" si="16"/>
        <v>0</v>
      </c>
    </row>
    <row r="334" spans="1:12" s="1" customFormat="1" x14ac:dyDescent="0.25">
      <c r="A334" s="12" t="s">
        <v>639</v>
      </c>
      <c r="B334" s="12" t="s">
        <v>640</v>
      </c>
      <c r="C334" s="13">
        <v>1800059665</v>
      </c>
      <c r="D334" s="13">
        <v>0</v>
      </c>
      <c r="E334" s="13">
        <v>0</v>
      </c>
      <c r="F334" s="13">
        <v>0</v>
      </c>
      <c r="G334" s="13">
        <v>0</v>
      </c>
      <c r="H334" s="13">
        <v>1800059665</v>
      </c>
      <c r="I334" s="13">
        <v>1657193445</v>
      </c>
      <c r="J334" s="13">
        <v>142866220</v>
      </c>
      <c r="K334" s="13">
        <v>1610336382.4499998</v>
      </c>
      <c r="L334" s="65"/>
    </row>
    <row r="335" spans="1:12" x14ac:dyDescent="0.25">
      <c r="A335" s="8" t="s">
        <v>441</v>
      </c>
      <c r="B335" s="8" t="s">
        <v>641</v>
      </c>
      <c r="C335" s="9">
        <v>136620871</v>
      </c>
      <c r="D335" s="9">
        <v>0</v>
      </c>
      <c r="E335" s="9">
        <v>0</v>
      </c>
      <c r="F335" s="9">
        <v>0</v>
      </c>
      <c r="G335" s="9">
        <v>0</v>
      </c>
      <c r="H335" s="9">
        <v>136620871</v>
      </c>
      <c r="I335" s="9">
        <v>0</v>
      </c>
      <c r="J335" s="9">
        <v>136620871</v>
      </c>
      <c r="K335" s="9">
        <v>0</v>
      </c>
      <c r="L335" s="65">
        <f t="shared" ref="L335:L350" si="17">+H335-K335</f>
        <v>136620871</v>
      </c>
    </row>
    <row r="336" spans="1:12" x14ac:dyDescent="0.25">
      <c r="A336" s="8" t="s">
        <v>442</v>
      </c>
      <c r="B336" s="8" t="s">
        <v>642</v>
      </c>
      <c r="C336" s="9">
        <v>0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0</v>
      </c>
      <c r="L336" s="65">
        <f t="shared" si="17"/>
        <v>0</v>
      </c>
    </row>
    <row r="337" spans="1:12" x14ac:dyDescent="0.25">
      <c r="A337" s="8" t="s">
        <v>443</v>
      </c>
      <c r="B337" s="8" t="s">
        <v>643</v>
      </c>
      <c r="C337" s="9">
        <v>0</v>
      </c>
      <c r="D337" s="9">
        <v>0</v>
      </c>
      <c r="E337" s="9">
        <v>0</v>
      </c>
      <c r="F337" s="9">
        <v>0</v>
      </c>
      <c r="G337" s="9">
        <v>0</v>
      </c>
      <c r="H337" s="9">
        <v>0</v>
      </c>
      <c r="I337" s="9">
        <v>0</v>
      </c>
      <c r="J337" s="9">
        <v>0</v>
      </c>
      <c r="K337" s="9">
        <v>0</v>
      </c>
      <c r="L337" s="65">
        <f t="shared" si="17"/>
        <v>0</v>
      </c>
    </row>
    <row r="338" spans="1:12" x14ac:dyDescent="0.25">
      <c r="A338" s="8" t="s">
        <v>444</v>
      </c>
      <c r="B338" s="8" t="s">
        <v>644</v>
      </c>
      <c r="C338" s="9">
        <v>0</v>
      </c>
      <c r="D338" s="9">
        <v>0</v>
      </c>
      <c r="E338" s="9">
        <v>0</v>
      </c>
      <c r="F338" s="9">
        <v>0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65">
        <f t="shared" si="17"/>
        <v>0</v>
      </c>
    </row>
    <row r="339" spans="1:12" x14ac:dyDescent="0.25">
      <c r="A339" s="8" t="s">
        <v>445</v>
      </c>
      <c r="B339" s="8" t="s">
        <v>645</v>
      </c>
      <c r="C339" s="9">
        <v>0</v>
      </c>
      <c r="D339" s="9">
        <v>0</v>
      </c>
      <c r="E339" s="9">
        <v>0</v>
      </c>
      <c r="F339" s="9">
        <v>0</v>
      </c>
      <c r="G339" s="9">
        <v>0</v>
      </c>
      <c r="H339" s="9">
        <v>0</v>
      </c>
      <c r="I339" s="9">
        <v>0</v>
      </c>
      <c r="J339" s="9">
        <v>0</v>
      </c>
      <c r="K339" s="9">
        <v>0</v>
      </c>
      <c r="L339" s="65">
        <f t="shared" si="17"/>
        <v>0</v>
      </c>
    </row>
    <row r="340" spans="1:12" x14ac:dyDescent="0.25">
      <c r="A340" s="8" t="s">
        <v>446</v>
      </c>
      <c r="B340" s="8" t="s">
        <v>646</v>
      </c>
      <c r="C340" s="9">
        <v>0</v>
      </c>
      <c r="D340" s="9">
        <v>0</v>
      </c>
      <c r="E340" s="9">
        <v>0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65">
        <f t="shared" si="17"/>
        <v>0</v>
      </c>
    </row>
    <row r="341" spans="1:12" x14ac:dyDescent="0.25">
      <c r="A341" s="8" t="s">
        <v>460</v>
      </c>
      <c r="B341" s="8" t="s">
        <v>647</v>
      </c>
      <c r="C341" s="9">
        <v>1657193445</v>
      </c>
      <c r="D341" s="9">
        <v>0</v>
      </c>
      <c r="E341" s="9">
        <v>0</v>
      </c>
      <c r="F341" s="9">
        <v>0</v>
      </c>
      <c r="G341" s="9">
        <v>0</v>
      </c>
      <c r="H341" s="9">
        <v>1657193445</v>
      </c>
      <c r="I341" s="9">
        <v>1657193445</v>
      </c>
      <c r="J341" s="9">
        <v>0</v>
      </c>
      <c r="K341" s="9">
        <v>1610336382.4499998</v>
      </c>
      <c r="L341" s="65">
        <f t="shared" si="17"/>
        <v>46857062.550000191</v>
      </c>
    </row>
    <row r="342" spans="1:12" x14ac:dyDescent="0.25">
      <c r="A342" s="8" t="s">
        <v>447</v>
      </c>
      <c r="B342" s="8" t="s">
        <v>641</v>
      </c>
      <c r="C342" s="9">
        <v>56748</v>
      </c>
      <c r="D342" s="9">
        <v>0</v>
      </c>
      <c r="E342" s="9">
        <v>0</v>
      </c>
      <c r="F342" s="9">
        <v>0</v>
      </c>
      <c r="G342" s="9">
        <v>0</v>
      </c>
      <c r="H342" s="9">
        <v>56748</v>
      </c>
      <c r="I342" s="9">
        <v>0</v>
      </c>
      <c r="J342" s="9">
        <v>56748</v>
      </c>
      <c r="K342" s="9">
        <v>0</v>
      </c>
      <c r="L342" s="65">
        <f t="shared" si="17"/>
        <v>56748</v>
      </c>
    </row>
    <row r="343" spans="1:12" x14ac:dyDescent="0.25">
      <c r="A343" s="8" t="s">
        <v>448</v>
      </c>
      <c r="B343" s="8" t="s">
        <v>648</v>
      </c>
      <c r="C343" s="9">
        <v>0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65">
        <f t="shared" si="17"/>
        <v>0</v>
      </c>
    </row>
    <row r="344" spans="1:12" x14ac:dyDescent="0.25">
      <c r="A344" s="8" t="s">
        <v>449</v>
      </c>
      <c r="B344" s="8" t="s">
        <v>649</v>
      </c>
      <c r="C344" s="9">
        <v>5963244</v>
      </c>
      <c r="D344" s="9">
        <v>0</v>
      </c>
      <c r="E344" s="9">
        <v>0</v>
      </c>
      <c r="F344" s="9">
        <v>0</v>
      </c>
      <c r="G344" s="9">
        <v>0</v>
      </c>
      <c r="H344" s="9">
        <v>5963244</v>
      </c>
      <c r="I344" s="9">
        <v>0</v>
      </c>
      <c r="J344" s="9">
        <v>5963244</v>
      </c>
      <c r="K344" s="9">
        <v>0</v>
      </c>
      <c r="L344" s="65">
        <f t="shared" si="17"/>
        <v>5963244</v>
      </c>
    </row>
    <row r="345" spans="1:12" x14ac:dyDescent="0.25">
      <c r="A345" s="8" t="s">
        <v>450</v>
      </c>
      <c r="B345" s="8" t="s">
        <v>650</v>
      </c>
      <c r="C345" s="9">
        <v>0</v>
      </c>
      <c r="D345" s="9">
        <v>0</v>
      </c>
      <c r="E345" s="9">
        <v>0</v>
      </c>
      <c r="F345" s="9">
        <v>0</v>
      </c>
      <c r="G345" s="9">
        <v>0</v>
      </c>
      <c r="H345" s="9">
        <v>0</v>
      </c>
      <c r="I345" s="9">
        <v>0</v>
      </c>
      <c r="J345" s="9">
        <v>0</v>
      </c>
      <c r="K345" s="9">
        <v>0</v>
      </c>
      <c r="L345" s="65">
        <f t="shared" si="17"/>
        <v>0</v>
      </c>
    </row>
    <row r="346" spans="1:12" x14ac:dyDescent="0.25">
      <c r="A346" s="8" t="s">
        <v>451</v>
      </c>
      <c r="B346" s="8" t="s">
        <v>651</v>
      </c>
      <c r="C346" s="9">
        <v>225357</v>
      </c>
      <c r="D346" s="9">
        <v>0</v>
      </c>
      <c r="E346" s="9">
        <v>0</v>
      </c>
      <c r="F346" s="9">
        <v>0</v>
      </c>
      <c r="G346" s="9">
        <v>0</v>
      </c>
      <c r="H346" s="9">
        <v>225357</v>
      </c>
      <c r="I346" s="9">
        <v>0</v>
      </c>
      <c r="J346" s="9">
        <v>225357</v>
      </c>
      <c r="K346" s="9">
        <v>0</v>
      </c>
      <c r="L346" s="65">
        <f t="shared" si="17"/>
        <v>225357</v>
      </c>
    </row>
    <row r="347" spans="1:12" x14ac:dyDescent="0.25">
      <c r="A347" s="8" t="s">
        <v>452</v>
      </c>
      <c r="B347" s="8" t="s">
        <v>652</v>
      </c>
      <c r="C347" s="9">
        <v>0</v>
      </c>
      <c r="D347" s="9">
        <v>0</v>
      </c>
      <c r="E347" s="9">
        <v>0</v>
      </c>
      <c r="F347" s="9">
        <v>0</v>
      </c>
      <c r="G347" s="9">
        <v>0</v>
      </c>
      <c r="H347" s="9">
        <v>0</v>
      </c>
      <c r="I347" s="9">
        <v>0</v>
      </c>
      <c r="J347" s="9">
        <v>0</v>
      </c>
      <c r="K347" s="9">
        <v>0</v>
      </c>
      <c r="L347" s="65">
        <f t="shared" si="17"/>
        <v>0</v>
      </c>
    </row>
    <row r="348" spans="1:12" x14ac:dyDescent="0.25">
      <c r="A348" s="8" t="s">
        <v>453</v>
      </c>
      <c r="B348" s="8" t="s">
        <v>653</v>
      </c>
      <c r="C348" s="9">
        <v>0</v>
      </c>
      <c r="D348" s="9">
        <v>0</v>
      </c>
      <c r="E348" s="9">
        <v>0</v>
      </c>
      <c r="F348" s="9">
        <v>0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65">
        <f t="shared" si="17"/>
        <v>0</v>
      </c>
    </row>
    <row r="349" spans="1:12" x14ac:dyDescent="0.25">
      <c r="A349" s="8" t="s">
        <v>454</v>
      </c>
      <c r="B349" s="8" t="s">
        <v>654</v>
      </c>
      <c r="C349" s="9">
        <v>0</v>
      </c>
      <c r="D349" s="9">
        <v>0</v>
      </c>
      <c r="E349" s="9">
        <v>0</v>
      </c>
      <c r="F349" s="9">
        <v>0</v>
      </c>
      <c r="G349" s="9">
        <v>0</v>
      </c>
      <c r="H349" s="9">
        <v>0</v>
      </c>
      <c r="I349" s="9">
        <v>0</v>
      </c>
      <c r="J349" s="9">
        <v>0</v>
      </c>
      <c r="K349" s="9">
        <v>0</v>
      </c>
      <c r="L349" s="65">
        <f t="shared" si="17"/>
        <v>0</v>
      </c>
    </row>
    <row r="350" spans="1:12" x14ac:dyDescent="0.25">
      <c r="A350" s="40"/>
      <c r="B350" s="40"/>
      <c r="C350" s="10"/>
      <c r="D350" s="10"/>
      <c r="E350" s="10"/>
      <c r="F350" s="10"/>
      <c r="G350" s="10"/>
      <c r="H350" s="10"/>
      <c r="I350" s="10"/>
      <c r="J350" s="10"/>
      <c r="K350" s="11"/>
      <c r="L350" s="65">
        <f t="shared" si="17"/>
        <v>0</v>
      </c>
    </row>
    <row r="351" spans="1:12" s="1" customFormat="1" x14ac:dyDescent="0.25">
      <c r="A351" s="12" t="s">
        <v>455</v>
      </c>
      <c r="B351" s="12" t="s">
        <v>456</v>
      </c>
      <c r="C351" s="13">
        <v>15000000000</v>
      </c>
      <c r="D351" s="13">
        <v>0</v>
      </c>
      <c r="E351" s="13">
        <v>3366619870</v>
      </c>
      <c r="F351" s="13">
        <v>0</v>
      </c>
      <c r="G351" s="13">
        <v>0</v>
      </c>
      <c r="H351" s="13">
        <v>11633380130</v>
      </c>
      <c r="I351" s="13">
        <v>0</v>
      </c>
      <c r="J351" s="13">
        <v>11633380130</v>
      </c>
      <c r="K351" s="13">
        <v>0</v>
      </c>
      <c r="L351" s="65"/>
    </row>
    <row r="352" spans="1:12" x14ac:dyDescent="0.25">
      <c r="B352"/>
      <c r="D352" s="2"/>
      <c r="L352" s="66"/>
    </row>
    <row r="353" spans="2:13" x14ac:dyDescent="0.25">
      <c r="B353"/>
      <c r="C353" s="2"/>
      <c r="D353" s="2"/>
      <c r="E353" s="2"/>
      <c r="L353" s="66"/>
      <c r="M353" s="2"/>
    </row>
    <row r="354" spans="2:13" x14ac:dyDescent="0.25">
      <c r="B354" s="50" t="s">
        <v>655</v>
      </c>
      <c r="C354" s="36">
        <f t="shared" ref="C354:K354" si="18">+C6</f>
        <v>202533541757</v>
      </c>
      <c r="D354" s="36">
        <f t="shared" si="18"/>
        <v>27385214702.630001</v>
      </c>
      <c r="E354" s="36">
        <f t="shared" si="18"/>
        <v>1562291494</v>
      </c>
      <c r="F354" s="36">
        <f t="shared" si="18"/>
        <v>33071731441.489998</v>
      </c>
      <c r="G354" s="36">
        <f t="shared" si="18"/>
        <v>-33071731441.489998</v>
      </c>
      <c r="H354" s="36">
        <f t="shared" si="18"/>
        <v>228356464965.63</v>
      </c>
      <c r="I354" s="36">
        <f t="shared" si="18"/>
        <v>121566776286.94002</v>
      </c>
      <c r="J354" s="36">
        <f t="shared" si="18"/>
        <v>106789688678.68999</v>
      </c>
      <c r="K354" s="36">
        <f t="shared" si="18"/>
        <v>63830433060.719994</v>
      </c>
      <c r="L354" s="66"/>
      <c r="M354" s="2"/>
    </row>
    <row r="355" spans="2:13" x14ac:dyDescent="0.25">
      <c r="B355" s="51" t="s">
        <v>656</v>
      </c>
      <c r="C355" s="37">
        <f>+C351</f>
        <v>15000000000</v>
      </c>
      <c r="D355" s="37">
        <f t="shared" ref="D355:K355" si="19">+D351</f>
        <v>0</v>
      </c>
      <c r="E355" s="37">
        <f t="shared" si="19"/>
        <v>3366619870</v>
      </c>
      <c r="F355" s="37">
        <f t="shared" si="19"/>
        <v>0</v>
      </c>
      <c r="G355" s="37">
        <f t="shared" si="19"/>
        <v>0</v>
      </c>
      <c r="H355" s="37">
        <f t="shared" si="19"/>
        <v>11633380130</v>
      </c>
      <c r="I355" s="37">
        <f t="shared" si="19"/>
        <v>0</v>
      </c>
      <c r="J355" s="37">
        <f t="shared" si="19"/>
        <v>11633380130</v>
      </c>
      <c r="K355" s="37">
        <f t="shared" si="19"/>
        <v>0</v>
      </c>
      <c r="L355" s="66"/>
      <c r="M355" s="2"/>
    </row>
    <row r="356" spans="2:13" x14ac:dyDescent="0.25">
      <c r="B356" s="51" t="s">
        <v>657</v>
      </c>
      <c r="C356" s="37">
        <f>+C293</f>
        <v>11794469568.810001</v>
      </c>
      <c r="D356" s="37">
        <f t="shared" ref="D356:K356" si="20">+D293</f>
        <v>3366619870</v>
      </c>
      <c r="E356" s="37">
        <f t="shared" si="20"/>
        <v>0</v>
      </c>
      <c r="F356" s="37">
        <f t="shared" si="20"/>
        <v>0</v>
      </c>
      <c r="G356" s="37">
        <f t="shared" si="20"/>
        <v>0</v>
      </c>
      <c r="H356" s="37">
        <f t="shared" si="20"/>
        <v>15161089438.810001</v>
      </c>
      <c r="I356" s="37">
        <f t="shared" si="20"/>
        <v>13652237715.599998</v>
      </c>
      <c r="J356" s="37">
        <f t="shared" si="20"/>
        <v>1508851723.2100029</v>
      </c>
      <c r="K356" s="37">
        <f t="shared" si="20"/>
        <v>9105071902.9499989</v>
      </c>
      <c r="L356" s="66"/>
      <c r="M356" s="2"/>
    </row>
    <row r="357" spans="2:13" x14ac:dyDescent="0.25">
      <c r="B357" s="52"/>
      <c r="C357" s="38">
        <f>SUM(C354:C356)</f>
        <v>229328011325.81</v>
      </c>
      <c r="D357" s="38">
        <f t="shared" ref="D357:K357" si="21">SUM(D354:D356)</f>
        <v>30751834572.630001</v>
      </c>
      <c r="E357" s="38">
        <f t="shared" si="21"/>
        <v>4928911364</v>
      </c>
      <c r="F357" s="38">
        <f t="shared" si="21"/>
        <v>33071731441.489998</v>
      </c>
      <c r="G357" s="38">
        <f t="shared" si="21"/>
        <v>-33071731441.489998</v>
      </c>
      <c r="H357" s="38">
        <f t="shared" si="21"/>
        <v>255150934534.44</v>
      </c>
      <c r="I357" s="38">
        <f t="shared" si="21"/>
        <v>135219014002.54001</v>
      </c>
      <c r="J357" s="38">
        <f t="shared" si="21"/>
        <v>119931920531.89999</v>
      </c>
      <c r="K357" s="38">
        <f t="shared" si="21"/>
        <v>72935504963.669998</v>
      </c>
      <c r="M357" s="2"/>
    </row>
    <row r="358" spans="2:13" x14ac:dyDescent="0.25">
      <c r="B358"/>
      <c r="C358" s="2"/>
      <c r="E358" s="2"/>
      <c r="M358" s="2"/>
    </row>
    <row r="359" spans="2:13" x14ac:dyDescent="0.25">
      <c r="B359"/>
      <c r="C359" s="2"/>
      <c r="D359" s="2"/>
      <c r="E359" s="2"/>
      <c r="M359" s="2"/>
    </row>
    <row r="360" spans="2:13" x14ac:dyDescent="0.25">
      <c r="B360"/>
      <c r="C360" s="2"/>
      <c r="D360" s="2"/>
      <c r="E360" s="2"/>
      <c r="M360" s="2"/>
    </row>
    <row r="361" spans="2:13" x14ac:dyDescent="0.25">
      <c r="B361"/>
      <c r="C361" s="2"/>
      <c r="D361" s="2"/>
      <c r="E361" s="2"/>
      <c r="M361" s="2"/>
    </row>
    <row r="362" spans="2:13" x14ac:dyDescent="0.25">
      <c r="B362"/>
      <c r="C362" s="2"/>
      <c r="D362" s="2"/>
      <c r="E362" s="2"/>
      <c r="M362" s="2"/>
    </row>
    <row r="363" spans="2:13" x14ac:dyDescent="0.25">
      <c r="B363"/>
      <c r="C363" s="2"/>
      <c r="D363" s="2"/>
      <c r="E363" s="2"/>
      <c r="F363" s="42"/>
      <c r="M363" s="2"/>
    </row>
    <row r="364" spans="2:13" x14ac:dyDescent="0.25">
      <c r="B364"/>
      <c r="C364" s="2"/>
      <c r="D364" s="2"/>
      <c r="E364" s="2"/>
      <c r="F364" s="42"/>
      <c r="M364" s="2"/>
    </row>
    <row r="365" spans="2:13" x14ac:dyDescent="0.25">
      <c r="B365"/>
      <c r="C365" s="2"/>
      <c r="D365" s="2"/>
      <c r="E365" s="2"/>
      <c r="F365" s="42"/>
      <c r="M365" s="2"/>
    </row>
    <row r="366" spans="2:13" x14ac:dyDescent="0.25">
      <c r="B366"/>
      <c r="C366" s="2"/>
      <c r="D366" s="2"/>
      <c r="E366" s="2"/>
      <c r="F366" s="42"/>
      <c r="M366" s="2"/>
    </row>
    <row r="367" spans="2:13" x14ac:dyDescent="0.25">
      <c r="B367"/>
      <c r="C367" s="2"/>
      <c r="D367" s="2"/>
      <c r="E367" s="2"/>
      <c r="F367" s="42"/>
      <c r="M367" s="2"/>
    </row>
    <row r="368" spans="2:13" x14ac:dyDescent="0.25">
      <c r="B368"/>
      <c r="C368" s="2"/>
      <c r="D368" s="2"/>
      <c r="E368" s="2"/>
      <c r="F368" s="42"/>
      <c r="M368" s="2"/>
    </row>
    <row r="369" spans="2:13" x14ac:dyDescent="0.25">
      <c r="B369"/>
      <c r="C369" s="2"/>
      <c r="D369" s="2"/>
      <c r="E369" s="2"/>
      <c r="F369" s="42"/>
      <c r="M369" s="2"/>
    </row>
    <row r="370" spans="2:13" x14ac:dyDescent="0.25">
      <c r="B370"/>
      <c r="C370" s="2"/>
      <c r="D370" s="2"/>
      <c r="E370" s="2"/>
      <c r="F370" s="42"/>
      <c r="M370" s="2"/>
    </row>
    <row r="371" spans="2:13" x14ac:dyDescent="0.25">
      <c r="B371"/>
      <c r="C371" s="2"/>
      <c r="D371" s="2"/>
      <c r="E371" s="2"/>
      <c r="M371" s="2"/>
    </row>
    <row r="372" spans="2:13" x14ac:dyDescent="0.25">
      <c r="B372"/>
      <c r="C372" s="2"/>
      <c r="D372" s="2"/>
      <c r="E372" s="2"/>
      <c r="M372" s="2"/>
    </row>
    <row r="373" spans="2:13" x14ac:dyDescent="0.25">
      <c r="B373"/>
      <c r="C373" s="2"/>
      <c r="D373" s="2"/>
      <c r="E373" s="2"/>
      <c r="M373" s="2"/>
    </row>
    <row r="374" spans="2:13" x14ac:dyDescent="0.25">
      <c r="B374"/>
      <c r="C374" s="2"/>
      <c r="D374" s="2"/>
      <c r="E374" s="2"/>
      <c r="M374" s="2"/>
    </row>
    <row r="375" spans="2:13" x14ac:dyDescent="0.25">
      <c r="B375"/>
      <c r="C375" s="2"/>
      <c r="D375" s="2"/>
      <c r="E375" s="2"/>
      <c r="M375" s="2"/>
    </row>
    <row r="376" spans="2:13" x14ac:dyDescent="0.25">
      <c r="B376"/>
      <c r="C376" s="2"/>
      <c r="D376" s="2"/>
      <c r="E376" s="2"/>
      <c r="M376" s="2"/>
    </row>
    <row r="377" spans="2:13" x14ac:dyDescent="0.25">
      <c r="B377"/>
      <c r="C377" s="2"/>
      <c r="D377" s="2"/>
      <c r="E377" s="2"/>
      <c r="M377" s="2"/>
    </row>
    <row r="378" spans="2:13" x14ac:dyDescent="0.25">
      <c r="B378"/>
      <c r="C378" s="2"/>
      <c r="D378" s="2"/>
      <c r="E378" s="2"/>
      <c r="M378" s="2"/>
    </row>
    <row r="379" spans="2:13" x14ac:dyDescent="0.25">
      <c r="B379"/>
      <c r="C379" s="2"/>
      <c r="D379" s="2"/>
      <c r="E379" s="2"/>
      <c r="M379" s="2"/>
    </row>
    <row r="380" spans="2:13" x14ac:dyDescent="0.25">
      <c r="B380"/>
      <c r="C380" s="2"/>
      <c r="D380" s="2"/>
      <c r="E380" s="2"/>
      <c r="M380" s="2"/>
    </row>
    <row r="381" spans="2:13" x14ac:dyDescent="0.25">
      <c r="B381"/>
      <c r="C381" s="2"/>
      <c r="D381" s="2"/>
      <c r="E381" s="2"/>
      <c r="M381" s="2"/>
    </row>
    <row r="382" spans="2:13" x14ac:dyDescent="0.25">
      <c r="B382"/>
      <c r="C382" s="2"/>
      <c r="D382" s="2"/>
      <c r="E382" s="2"/>
      <c r="M382" s="2"/>
    </row>
    <row r="383" spans="2:13" x14ac:dyDescent="0.25">
      <c r="B383"/>
      <c r="C383" s="2"/>
      <c r="D383" s="2"/>
      <c r="E383" s="2"/>
      <c r="M383" s="2"/>
    </row>
    <row r="384" spans="2:13" x14ac:dyDescent="0.25">
      <c r="B384"/>
      <c r="C384" s="2"/>
      <c r="D384" s="2"/>
      <c r="E384" s="2"/>
      <c r="M384" s="2"/>
    </row>
    <row r="385" spans="2:13" x14ac:dyDescent="0.25">
      <c r="B385"/>
      <c r="C385" s="2"/>
      <c r="D385" s="2"/>
      <c r="E385" s="2"/>
      <c r="M385" s="2"/>
    </row>
    <row r="386" spans="2:13" x14ac:dyDescent="0.25">
      <c r="B386"/>
      <c r="C386" s="2"/>
      <c r="D386" s="2"/>
      <c r="E386" s="2"/>
      <c r="M386" s="2"/>
    </row>
    <row r="387" spans="2:13" x14ac:dyDescent="0.25">
      <c r="B387"/>
      <c r="C387" s="2"/>
      <c r="D387" s="2"/>
      <c r="E387" s="2"/>
      <c r="M387" s="2"/>
    </row>
    <row r="388" spans="2:13" x14ac:dyDescent="0.25">
      <c r="B388"/>
      <c r="C388" s="2"/>
      <c r="D388" s="2"/>
      <c r="E388" s="2"/>
      <c r="M388" s="2"/>
    </row>
    <row r="389" spans="2:13" x14ac:dyDescent="0.25">
      <c r="B389"/>
      <c r="C389" s="2"/>
      <c r="D389" s="2"/>
      <c r="E389" s="2"/>
      <c r="M389" s="2"/>
    </row>
    <row r="390" spans="2:13" x14ac:dyDescent="0.25">
      <c r="B390"/>
      <c r="C390" s="2"/>
      <c r="D390" s="2"/>
      <c r="E390" s="2"/>
      <c r="M390" s="2"/>
    </row>
    <row r="391" spans="2:13" x14ac:dyDescent="0.25">
      <c r="B391"/>
      <c r="C391" s="2"/>
      <c r="D391" s="2"/>
      <c r="E391" s="2"/>
      <c r="M391" s="2"/>
    </row>
    <row r="392" spans="2:13" x14ac:dyDescent="0.25">
      <c r="B392"/>
      <c r="C392" s="2"/>
      <c r="D392" s="2"/>
      <c r="E392" s="2"/>
      <c r="M392" s="2"/>
    </row>
    <row r="393" spans="2:13" x14ac:dyDescent="0.25">
      <c r="B393"/>
      <c r="C393" s="2"/>
      <c r="D393" s="2"/>
      <c r="E393" s="2"/>
      <c r="M393" s="2"/>
    </row>
    <row r="394" spans="2:13" x14ac:dyDescent="0.25">
      <c r="B394"/>
      <c r="C394" s="2"/>
      <c r="D394" s="2"/>
      <c r="E394" s="2"/>
      <c r="M394" s="2"/>
    </row>
    <row r="395" spans="2:13" x14ac:dyDescent="0.25">
      <c r="B395"/>
      <c r="C395" s="2"/>
      <c r="D395" s="2"/>
      <c r="E395" s="2"/>
      <c r="M395" s="2"/>
    </row>
    <row r="396" spans="2:13" x14ac:dyDescent="0.25">
      <c r="B396"/>
      <c r="C396" s="2"/>
      <c r="D396" s="2"/>
      <c r="E396" s="2"/>
      <c r="M396" s="2"/>
    </row>
    <row r="397" spans="2:13" x14ac:dyDescent="0.25">
      <c r="B397"/>
      <c r="C397" s="2"/>
      <c r="D397" s="2"/>
      <c r="E397" s="2"/>
      <c r="M397" s="2"/>
    </row>
    <row r="398" spans="2:13" x14ac:dyDescent="0.25">
      <c r="B398"/>
      <c r="C398" s="2"/>
      <c r="D398" s="2"/>
      <c r="E398" s="2"/>
      <c r="M398" s="2"/>
    </row>
    <row r="399" spans="2:13" x14ac:dyDescent="0.25">
      <c r="B399"/>
      <c r="C399" s="2"/>
      <c r="D399" s="2"/>
      <c r="E399" s="2"/>
      <c r="M399" s="2"/>
    </row>
    <row r="400" spans="2:13" x14ac:dyDescent="0.25">
      <c r="B400"/>
      <c r="C400" s="2"/>
      <c r="D400" s="2"/>
      <c r="E400" s="2"/>
      <c r="M400" s="2"/>
    </row>
    <row r="401" spans="2:13" x14ac:dyDescent="0.25">
      <c r="B401"/>
      <c r="C401" s="2"/>
      <c r="D401" s="2"/>
      <c r="E401" s="2"/>
      <c r="M401" s="2"/>
    </row>
    <row r="402" spans="2:13" x14ac:dyDescent="0.25">
      <c r="B402"/>
      <c r="C402" s="2"/>
      <c r="D402" s="2"/>
      <c r="E402" s="2"/>
      <c r="M402" s="2"/>
    </row>
    <row r="403" spans="2:13" x14ac:dyDescent="0.25">
      <c r="B403"/>
      <c r="C403" s="2"/>
      <c r="D403" s="2"/>
      <c r="E403" s="2"/>
      <c r="M403" s="2"/>
    </row>
    <row r="404" spans="2:13" x14ac:dyDescent="0.25">
      <c r="B404"/>
      <c r="C404" s="2"/>
      <c r="D404" s="2"/>
      <c r="E404" s="2"/>
      <c r="M404" s="2"/>
    </row>
    <row r="405" spans="2:13" x14ac:dyDescent="0.25">
      <c r="B405"/>
      <c r="C405" s="2"/>
      <c r="D405" s="2"/>
      <c r="E405" s="2"/>
      <c r="M405" s="2"/>
    </row>
    <row r="406" spans="2:13" x14ac:dyDescent="0.25">
      <c r="B406"/>
      <c r="C406" s="2"/>
      <c r="D406" s="2"/>
      <c r="E406" s="2"/>
      <c r="M406" s="2"/>
    </row>
    <row r="407" spans="2:13" x14ac:dyDescent="0.25">
      <c r="B407"/>
      <c r="C407" s="2"/>
      <c r="D407" s="2"/>
      <c r="E407" s="2"/>
      <c r="M407" s="2"/>
    </row>
    <row r="408" spans="2:13" x14ac:dyDescent="0.25">
      <c r="B408"/>
      <c r="C408" s="2"/>
      <c r="D408" s="2"/>
      <c r="E408" s="2"/>
      <c r="M408" s="2"/>
    </row>
    <row r="409" spans="2:13" x14ac:dyDescent="0.25">
      <c r="B409"/>
      <c r="C409" s="2"/>
      <c r="D409" s="2"/>
      <c r="E409" s="2"/>
      <c r="M409" s="2"/>
    </row>
    <row r="410" spans="2:13" x14ac:dyDescent="0.25">
      <c r="B410"/>
      <c r="C410" s="2"/>
      <c r="D410" s="2"/>
      <c r="E410" s="2"/>
      <c r="M410" s="2"/>
    </row>
    <row r="411" spans="2:13" x14ac:dyDescent="0.25">
      <c r="B411"/>
      <c r="C411" s="2"/>
      <c r="D411" s="2"/>
      <c r="E411" s="2"/>
      <c r="M411" s="2"/>
    </row>
    <row r="412" spans="2:13" x14ac:dyDescent="0.25">
      <c r="B412"/>
      <c r="C412" s="2"/>
      <c r="D412" s="2"/>
      <c r="E412" s="2"/>
      <c r="M412" s="2"/>
    </row>
    <row r="413" spans="2:13" x14ac:dyDescent="0.25">
      <c r="B413"/>
      <c r="C413" s="2"/>
      <c r="D413" s="2"/>
      <c r="E413" s="2"/>
      <c r="M413" s="2"/>
    </row>
    <row r="414" spans="2:13" x14ac:dyDescent="0.25">
      <c r="B414"/>
      <c r="C414" s="2"/>
      <c r="D414" s="2"/>
      <c r="E414" s="2"/>
      <c r="M414" s="2"/>
    </row>
    <row r="415" spans="2:13" x14ac:dyDescent="0.25">
      <c r="B415"/>
      <c r="C415" s="2"/>
      <c r="D415" s="2"/>
      <c r="E415" s="2"/>
      <c r="M415" s="2"/>
    </row>
    <row r="416" spans="2:13" x14ac:dyDescent="0.25">
      <c r="B416"/>
      <c r="C416" s="2"/>
      <c r="D416" s="2"/>
      <c r="E416" s="2"/>
      <c r="M416" s="2"/>
    </row>
    <row r="417" spans="2:13" x14ac:dyDescent="0.25">
      <c r="B417"/>
      <c r="C417" s="2"/>
      <c r="D417" s="2"/>
      <c r="E417" s="2"/>
      <c r="M417" s="2"/>
    </row>
    <row r="418" spans="2:13" x14ac:dyDescent="0.25">
      <c r="B418"/>
      <c r="C418" s="2"/>
      <c r="D418" s="2"/>
      <c r="E418" s="2"/>
      <c r="M418" s="2"/>
    </row>
    <row r="419" spans="2:13" x14ac:dyDescent="0.25">
      <c r="B419"/>
      <c r="C419" s="2"/>
      <c r="D419" s="2"/>
      <c r="E419" s="2"/>
      <c r="M419" s="2"/>
    </row>
    <row r="420" spans="2:13" x14ac:dyDescent="0.25">
      <c r="B420"/>
      <c r="C420" s="2"/>
      <c r="D420" s="2"/>
      <c r="E420" s="2"/>
      <c r="M420" s="2"/>
    </row>
    <row r="421" spans="2:13" x14ac:dyDescent="0.25">
      <c r="B421"/>
      <c r="C421" s="2"/>
      <c r="D421" s="2"/>
      <c r="E421" s="2"/>
      <c r="M421" s="2"/>
    </row>
    <row r="422" spans="2:13" x14ac:dyDescent="0.25">
      <c r="B422"/>
      <c r="C422" s="2"/>
      <c r="D422" s="2"/>
      <c r="E422" s="2"/>
      <c r="M422" s="2"/>
    </row>
    <row r="423" spans="2:13" x14ac:dyDescent="0.25">
      <c r="B423"/>
      <c r="C423" s="2"/>
      <c r="D423" s="2"/>
      <c r="E423" s="2"/>
      <c r="M423" s="2"/>
    </row>
    <row r="424" spans="2:13" x14ac:dyDescent="0.25">
      <c r="B424"/>
      <c r="C424" s="2"/>
      <c r="D424" s="2"/>
      <c r="E424" s="2"/>
      <c r="M424" s="2"/>
    </row>
    <row r="425" spans="2:13" x14ac:dyDescent="0.25">
      <c r="B425"/>
      <c r="C425" s="2"/>
      <c r="D425" s="2"/>
      <c r="E425" s="2"/>
      <c r="M425" s="2"/>
    </row>
    <row r="426" spans="2:13" x14ac:dyDescent="0.25">
      <c r="B426"/>
      <c r="C426" s="2"/>
      <c r="D426" s="2"/>
      <c r="E426" s="2"/>
      <c r="M426" s="2"/>
    </row>
    <row r="427" spans="2:13" x14ac:dyDescent="0.25">
      <c r="B427"/>
      <c r="C427" s="2"/>
      <c r="D427" s="2"/>
      <c r="E427" s="2"/>
      <c r="M427" s="2"/>
    </row>
    <row r="428" spans="2:13" x14ac:dyDescent="0.25">
      <c r="B428"/>
      <c r="C428" s="2"/>
      <c r="D428" s="2"/>
      <c r="E428" s="2"/>
      <c r="M428" s="2"/>
    </row>
    <row r="429" spans="2:13" x14ac:dyDescent="0.25">
      <c r="B429"/>
      <c r="C429" s="2"/>
      <c r="D429" s="2"/>
      <c r="E429" s="2"/>
      <c r="M429" s="2"/>
    </row>
    <row r="430" spans="2:13" x14ac:dyDescent="0.25">
      <c r="B430"/>
      <c r="C430" s="2"/>
      <c r="D430" s="2"/>
      <c r="E430" s="2"/>
      <c r="M430" s="2"/>
    </row>
    <row r="431" spans="2:13" x14ac:dyDescent="0.25">
      <c r="B431"/>
      <c r="C431" s="2"/>
      <c r="D431" s="2"/>
      <c r="E431" s="2"/>
      <c r="M431" s="2"/>
    </row>
    <row r="432" spans="2:13" x14ac:dyDescent="0.25">
      <c r="B432"/>
      <c r="C432" s="2"/>
      <c r="D432" s="2"/>
      <c r="E432" s="2"/>
      <c r="M432" s="2"/>
    </row>
    <row r="433" spans="2:13" x14ac:dyDescent="0.25">
      <c r="B433"/>
      <c r="C433" s="2"/>
      <c r="D433" s="2"/>
      <c r="E433" s="2"/>
      <c r="M433" s="2"/>
    </row>
    <row r="434" spans="2:13" x14ac:dyDescent="0.25">
      <c r="B434"/>
      <c r="C434" s="2"/>
      <c r="D434" s="2"/>
      <c r="E434" s="2"/>
      <c r="M434" s="2"/>
    </row>
    <row r="435" spans="2:13" x14ac:dyDescent="0.25">
      <c r="B435"/>
      <c r="C435" s="2"/>
      <c r="D435" s="2"/>
      <c r="E435" s="2"/>
      <c r="M435" s="2"/>
    </row>
    <row r="436" spans="2:13" x14ac:dyDescent="0.25">
      <c r="B436"/>
      <c r="C436" s="2"/>
      <c r="D436" s="2"/>
      <c r="E436" s="2"/>
      <c r="M436" s="2"/>
    </row>
    <row r="437" spans="2:13" x14ac:dyDescent="0.25">
      <c r="B437"/>
      <c r="C437" s="2"/>
      <c r="D437" s="2"/>
      <c r="E437" s="2"/>
      <c r="M437" s="2"/>
    </row>
    <row r="438" spans="2:13" x14ac:dyDescent="0.25">
      <c r="B438"/>
      <c r="C438" s="2"/>
      <c r="D438" s="2"/>
      <c r="E438" s="2"/>
      <c r="M438" s="2"/>
    </row>
    <row r="439" spans="2:13" x14ac:dyDescent="0.25">
      <c r="B439"/>
      <c r="C439" s="2"/>
      <c r="D439" s="2"/>
      <c r="E439" s="2"/>
      <c r="M439" s="2"/>
    </row>
    <row r="440" spans="2:13" x14ac:dyDescent="0.25">
      <c r="B440"/>
      <c r="C440" s="2"/>
      <c r="D440" s="2"/>
      <c r="E440" s="2"/>
      <c r="M440" s="2"/>
    </row>
    <row r="441" spans="2:13" x14ac:dyDescent="0.25">
      <c r="B441"/>
      <c r="C441" s="2"/>
      <c r="D441" s="2"/>
      <c r="E441" s="2"/>
      <c r="M441" s="2"/>
    </row>
    <row r="442" spans="2:13" x14ac:dyDescent="0.25">
      <c r="B442"/>
      <c r="C442" s="2"/>
      <c r="D442" s="2"/>
      <c r="E442" s="2"/>
      <c r="M442" s="2"/>
    </row>
    <row r="443" spans="2:13" x14ac:dyDescent="0.25">
      <c r="B443"/>
      <c r="C443" s="2"/>
      <c r="D443" s="2"/>
      <c r="E443" s="2"/>
      <c r="M443" s="2"/>
    </row>
    <row r="444" spans="2:13" x14ac:dyDescent="0.25">
      <c r="B444"/>
      <c r="C444" s="2"/>
      <c r="D444" s="2"/>
      <c r="E444" s="2"/>
      <c r="M444" s="2"/>
    </row>
    <row r="445" spans="2:13" x14ac:dyDescent="0.25">
      <c r="B445"/>
      <c r="C445" s="2"/>
      <c r="D445" s="2"/>
      <c r="E445" s="2"/>
      <c r="M445" s="2"/>
    </row>
    <row r="446" spans="2:13" x14ac:dyDescent="0.25">
      <c r="B446"/>
      <c r="C446" s="2"/>
      <c r="D446" s="2"/>
      <c r="E446" s="2"/>
      <c r="M446" s="2"/>
    </row>
    <row r="447" spans="2:13" x14ac:dyDescent="0.25">
      <c r="B447"/>
      <c r="C447" s="2"/>
      <c r="D447" s="2"/>
      <c r="E447" s="2"/>
      <c r="M447" s="2"/>
    </row>
    <row r="448" spans="2:13" x14ac:dyDescent="0.25">
      <c r="B448"/>
      <c r="C448" s="2"/>
      <c r="D448" s="2"/>
      <c r="E448" s="2"/>
      <c r="M448" s="2"/>
    </row>
    <row r="449" spans="2:13" x14ac:dyDescent="0.25">
      <c r="B449"/>
      <c r="C449" s="2"/>
      <c r="D449" s="2"/>
      <c r="E449" s="2"/>
      <c r="M449" s="2"/>
    </row>
    <row r="450" spans="2:13" x14ac:dyDescent="0.25">
      <c r="B450"/>
      <c r="C450" s="2"/>
      <c r="D450" s="2"/>
      <c r="E450" s="2"/>
      <c r="M450" s="2"/>
    </row>
    <row r="451" spans="2:13" x14ac:dyDescent="0.25">
      <c r="B451"/>
      <c r="C451" s="2"/>
      <c r="D451" s="2"/>
      <c r="E451" s="2"/>
      <c r="M451" s="2"/>
    </row>
    <row r="452" spans="2:13" x14ac:dyDescent="0.25">
      <c r="C452" s="2"/>
      <c r="D452" s="2"/>
      <c r="E452" s="2"/>
      <c r="M452" s="2"/>
    </row>
    <row r="453" spans="2:13" x14ac:dyDescent="0.25">
      <c r="C453" s="2"/>
      <c r="D453" s="2"/>
      <c r="E453" s="2"/>
      <c r="M453" s="2"/>
    </row>
    <row r="454" spans="2:13" x14ac:dyDescent="0.25">
      <c r="C454" s="2"/>
      <c r="D454" s="2"/>
      <c r="E454" s="2"/>
      <c r="M454" s="2"/>
    </row>
    <row r="455" spans="2:13" x14ac:dyDescent="0.25">
      <c r="C455" s="2"/>
      <c r="D455" s="2"/>
      <c r="E455" s="2"/>
      <c r="M455" s="2"/>
    </row>
    <row r="456" spans="2:13" x14ac:dyDescent="0.25">
      <c r="C456" s="2"/>
      <c r="D456" s="2"/>
      <c r="E456" s="2"/>
      <c r="M456" s="2"/>
    </row>
    <row r="457" spans="2:13" x14ac:dyDescent="0.25">
      <c r="C457" s="2"/>
      <c r="D457" s="2"/>
      <c r="E457" s="2"/>
      <c r="M457" s="2"/>
    </row>
    <row r="458" spans="2:13" x14ac:dyDescent="0.25">
      <c r="C458" s="2"/>
      <c r="D458" s="2"/>
      <c r="E458" s="2"/>
      <c r="M458" s="2"/>
    </row>
    <row r="459" spans="2:13" x14ac:dyDescent="0.25">
      <c r="C459" s="2"/>
      <c r="D459" s="2"/>
      <c r="E459" s="2"/>
      <c r="M459" s="2"/>
    </row>
    <row r="460" spans="2:13" x14ac:dyDescent="0.25">
      <c r="C460" s="2"/>
      <c r="D460" s="2"/>
      <c r="E460" s="2"/>
    </row>
    <row r="461" spans="2:13" x14ac:dyDescent="0.25">
      <c r="C461" s="2"/>
      <c r="D461" s="2"/>
      <c r="E461" s="2"/>
    </row>
    <row r="462" spans="2:13" x14ac:dyDescent="0.25">
      <c r="C462" s="2"/>
      <c r="D462" s="2"/>
      <c r="E462" s="2"/>
    </row>
    <row r="463" spans="2:13" x14ac:dyDescent="0.25">
      <c r="C463" s="2"/>
      <c r="D463" s="2"/>
      <c r="E463" s="2"/>
    </row>
    <row r="464" spans="2:13" x14ac:dyDescent="0.25">
      <c r="C464" s="2"/>
      <c r="D464" s="2"/>
      <c r="E464" s="2"/>
    </row>
    <row r="465" spans="3:5" x14ac:dyDescent="0.25">
      <c r="C465" s="2"/>
      <c r="D465" s="2"/>
      <c r="E465" s="2"/>
    </row>
    <row r="466" spans="3:5" x14ac:dyDescent="0.25">
      <c r="C466" s="2"/>
      <c r="D466" s="2"/>
      <c r="E466" s="2"/>
    </row>
    <row r="467" spans="3:5" x14ac:dyDescent="0.25">
      <c r="C467" s="2"/>
      <c r="D467" s="2"/>
      <c r="E467" s="2"/>
    </row>
    <row r="471" spans="3:5" x14ac:dyDescent="0.25">
      <c r="C471" s="2"/>
      <c r="D471" s="2"/>
      <c r="E471" s="2"/>
    </row>
    <row r="472" spans="3:5" x14ac:dyDescent="0.25">
      <c r="C472" s="2"/>
      <c r="D472" s="2"/>
      <c r="E472" s="2"/>
    </row>
    <row r="473" spans="3:5" x14ac:dyDescent="0.25">
      <c r="C473" s="2"/>
      <c r="D473" s="2"/>
      <c r="E473" s="2"/>
    </row>
    <row r="474" spans="3:5" x14ac:dyDescent="0.25">
      <c r="C474" s="2"/>
      <c r="D474" s="2"/>
      <c r="E474" s="2"/>
    </row>
    <row r="475" spans="3:5" x14ac:dyDescent="0.25">
      <c r="C475" s="2"/>
      <c r="D475" s="2"/>
      <c r="E475" s="2"/>
    </row>
    <row r="476" spans="3:5" x14ac:dyDescent="0.25">
      <c r="C476" s="2"/>
      <c r="D476" s="2"/>
      <c r="E476" s="2"/>
    </row>
    <row r="477" spans="3:5" x14ac:dyDescent="0.25">
      <c r="C477" s="2"/>
      <c r="D477" s="2"/>
      <c r="E477" s="2"/>
    </row>
    <row r="478" spans="3:5" x14ac:dyDescent="0.25">
      <c r="C478" s="2"/>
      <c r="D478" s="2"/>
      <c r="E478" s="2"/>
    </row>
    <row r="479" spans="3:5" x14ac:dyDescent="0.25">
      <c r="C479" s="2"/>
      <c r="D479" s="2"/>
      <c r="E479" s="2"/>
    </row>
    <row r="480" spans="3:5" x14ac:dyDescent="0.25">
      <c r="C480" s="2"/>
      <c r="D480" s="2"/>
      <c r="E480" s="2"/>
    </row>
    <row r="481" spans="3:5" x14ac:dyDescent="0.25">
      <c r="C481" s="2"/>
      <c r="D481" s="2"/>
      <c r="E481" s="2"/>
    </row>
    <row r="482" spans="3:5" x14ac:dyDescent="0.25">
      <c r="C482" s="2"/>
      <c r="D482" s="2"/>
      <c r="E482" s="2"/>
    </row>
    <row r="483" spans="3:5" x14ac:dyDescent="0.25">
      <c r="C483" s="2"/>
      <c r="D483" s="2"/>
      <c r="E483" s="2"/>
    </row>
    <row r="484" spans="3:5" x14ac:dyDescent="0.25">
      <c r="C484" s="2"/>
      <c r="D484" s="2"/>
      <c r="E484" s="2"/>
    </row>
    <row r="485" spans="3:5" x14ac:dyDescent="0.25">
      <c r="C485" s="2"/>
      <c r="D485" s="2"/>
      <c r="E485" s="2"/>
    </row>
    <row r="486" spans="3:5" x14ac:dyDescent="0.25">
      <c r="C486" s="2"/>
      <c r="D486" s="2"/>
      <c r="E486" s="2"/>
    </row>
    <row r="487" spans="3:5" x14ac:dyDescent="0.25">
      <c r="C487" s="2"/>
      <c r="D487" s="2"/>
      <c r="E487" s="2"/>
    </row>
    <row r="488" spans="3:5" x14ac:dyDescent="0.25">
      <c r="C488" s="2"/>
      <c r="D488" s="2"/>
      <c r="E488" s="2"/>
    </row>
    <row r="489" spans="3:5" x14ac:dyDescent="0.25">
      <c r="C489" s="2"/>
      <c r="D489" s="2"/>
      <c r="E489" s="2"/>
    </row>
    <row r="490" spans="3:5" x14ac:dyDescent="0.25">
      <c r="C490" s="2"/>
      <c r="D490" s="2"/>
      <c r="E490" s="2"/>
    </row>
    <row r="491" spans="3:5" x14ac:dyDescent="0.25">
      <c r="C491" s="2"/>
      <c r="D491" s="2"/>
      <c r="E491" s="2"/>
    </row>
    <row r="492" spans="3:5" x14ac:dyDescent="0.25">
      <c r="C492" s="2"/>
      <c r="D492" s="2"/>
      <c r="E492" s="2"/>
    </row>
    <row r="493" spans="3:5" x14ac:dyDescent="0.25">
      <c r="C493" s="2"/>
      <c r="D493" s="2"/>
      <c r="E493" s="2"/>
    </row>
    <row r="494" spans="3:5" x14ac:dyDescent="0.25">
      <c r="C494" s="2"/>
      <c r="D494" s="2"/>
      <c r="E494" s="2"/>
    </row>
    <row r="495" spans="3:5" x14ac:dyDescent="0.25">
      <c r="C495" s="2"/>
      <c r="D495" s="2"/>
      <c r="E495" s="2"/>
    </row>
    <row r="496" spans="3:5" x14ac:dyDescent="0.25">
      <c r="C496" s="2"/>
      <c r="D496" s="2"/>
      <c r="E496" s="2"/>
    </row>
    <row r="497" spans="3:5" x14ac:dyDescent="0.25">
      <c r="C497" s="2"/>
      <c r="D497" s="2"/>
      <c r="E497" s="2"/>
    </row>
    <row r="498" spans="3:5" x14ac:dyDescent="0.25">
      <c r="C498" s="2"/>
      <c r="D498" s="2"/>
      <c r="E498" s="2"/>
    </row>
    <row r="499" spans="3:5" x14ac:dyDescent="0.25">
      <c r="C499" s="2"/>
      <c r="D499" s="2"/>
      <c r="E499" s="2"/>
    </row>
    <row r="500" spans="3:5" x14ac:dyDescent="0.25">
      <c r="C500" s="2"/>
      <c r="D500" s="2"/>
      <c r="E500" s="2"/>
    </row>
    <row r="501" spans="3:5" x14ac:dyDescent="0.25">
      <c r="C501" s="2"/>
      <c r="D501" s="2"/>
      <c r="E501" s="2"/>
    </row>
    <row r="502" spans="3:5" x14ac:dyDescent="0.25">
      <c r="C502" s="2"/>
      <c r="D502" s="2"/>
      <c r="E502" s="2"/>
    </row>
    <row r="503" spans="3:5" x14ac:dyDescent="0.25">
      <c r="C503" s="2"/>
      <c r="D503" s="2"/>
      <c r="E503" s="2"/>
    </row>
    <row r="504" spans="3:5" x14ac:dyDescent="0.25">
      <c r="C504" s="2"/>
      <c r="D504" s="2"/>
      <c r="E504" s="2"/>
    </row>
    <row r="505" spans="3:5" x14ac:dyDescent="0.25">
      <c r="C505" s="2"/>
      <c r="D505" s="2"/>
      <c r="E505" s="2"/>
    </row>
    <row r="508" spans="3:5" x14ac:dyDescent="0.25">
      <c r="C508" s="2"/>
      <c r="D508" s="2"/>
      <c r="E508" s="2"/>
    </row>
  </sheetData>
  <mergeCells count="2">
    <mergeCell ref="A2:K2"/>
    <mergeCell ref="A3:K3"/>
  </mergeCells>
  <pageMargins left="0.11811023622047245" right="0.11811023622047245" top="0.74803149606299213" bottom="0.74803149606299213" header="0.31496062992125984" footer="0.31496062992125984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11"/>
  <sheetViews>
    <sheetView workbookViewId="0">
      <selection activeCell="Q7" sqref="Q7"/>
    </sheetView>
  </sheetViews>
  <sheetFormatPr baseColWidth="10" defaultRowHeight="15" x14ac:dyDescent="0.25"/>
  <cols>
    <col min="1" max="1" width="20" style="16" customWidth="1"/>
    <col min="2" max="2" width="32.5703125" style="17" customWidth="1"/>
    <col min="3" max="3" width="18.42578125" style="18" customWidth="1"/>
    <col min="4" max="4" width="18.140625" style="18" hidden="1" customWidth="1"/>
    <col min="5" max="5" width="15" style="18" hidden="1" customWidth="1"/>
    <col min="6" max="6" width="16.85546875" style="2" hidden="1" customWidth="1"/>
    <col min="7" max="7" width="17.140625" style="2" hidden="1" customWidth="1"/>
    <col min="8" max="8" width="18.42578125" style="2" customWidth="1"/>
    <col min="9" max="9" width="0.140625" style="2" customWidth="1"/>
    <col min="10" max="10" width="16.7109375" style="2" hidden="1" customWidth="1"/>
    <col min="11" max="11" width="18.140625" style="2" customWidth="1"/>
    <col min="12" max="12" width="18.42578125" style="2" customWidth="1"/>
    <col min="13" max="13" width="0.140625" style="2" customWidth="1"/>
    <col min="14" max="14" width="16.42578125" style="2" hidden="1" customWidth="1"/>
    <col min="15" max="15" width="18" style="2" customWidth="1"/>
    <col min="16" max="16" width="20.7109375" style="56" customWidth="1"/>
    <col min="17" max="17" width="20.85546875" customWidth="1"/>
    <col min="18" max="18" width="18.140625" customWidth="1"/>
  </cols>
  <sheetData>
    <row r="1" spans="1:17" ht="11.25" customHeight="1" x14ac:dyDescent="0.25"/>
    <row r="2" spans="1:17" ht="20.25" x14ac:dyDescent="0.3">
      <c r="A2" s="68" t="s">
        <v>11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7" ht="20.25" x14ac:dyDescent="0.3">
      <c r="A3" s="69" t="s">
        <v>658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57"/>
      <c r="Q3" s="20"/>
    </row>
    <row r="4" spans="1:17" ht="14.25" customHeight="1" x14ac:dyDescent="0.3">
      <c r="A4" s="21"/>
      <c r="B4" s="22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57"/>
      <c r="Q4" s="15"/>
    </row>
    <row r="5" spans="1:17" ht="29.25" customHeight="1" x14ac:dyDescent="0.25">
      <c r="A5" s="25" t="s">
        <v>0</v>
      </c>
      <c r="B5" s="14" t="s">
        <v>1</v>
      </c>
      <c r="C5" s="3" t="s">
        <v>6</v>
      </c>
      <c r="D5" s="3" t="s">
        <v>4</v>
      </c>
      <c r="E5" s="4" t="s">
        <v>3</v>
      </c>
      <c r="F5" s="3" t="s">
        <v>2</v>
      </c>
      <c r="G5" s="3" t="s">
        <v>12</v>
      </c>
      <c r="H5" s="5" t="s">
        <v>7</v>
      </c>
      <c r="I5" s="6" t="s">
        <v>312</v>
      </c>
      <c r="J5" s="6" t="s">
        <v>463</v>
      </c>
      <c r="K5" s="6" t="s">
        <v>9</v>
      </c>
      <c r="L5" s="3" t="s">
        <v>8</v>
      </c>
      <c r="M5" s="7" t="s">
        <v>313</v>
      </c>
      <c r="N5" s="7" t="s">
        <v>314</v>
      </c>
      <c r="O5" s="7" t="s">
        <v>10</v>
      </c>
      <c r="P5" s="58" t="s">
        <v>665</v>
      </c>
    </row>
    <row r="6" spans="1:17" s="47" customFormat="1" x14ac:dyDescent="0.25">
      <c r="A6" s="48"/>
      <c r="B6" s="48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59"/>
      <c r="Q6" s="67"/>
    </row>
    <row r="7" spans="1:17" s="47" customFormat="1" x14ac:dyDescent="0.25">
      <c r="A7" s="53" t="s">
        <v>594</v>
      </c>
      <c r="B7" s="54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60"/>
      <c r="Q7" s="67"/>
    </row>
    <row r="8" spans="1:17" s="1" customFormat="1" x14ac:dyDescent="0.25">
      <c r="A8" s="12" t="s">
        <v>16</v>
      </c>
      <c r="B8" s="12" t="s">
        <v>5</v>
      </c>
      <c r="C8" s="13">
        <v>11794469568.810001</v>
      </c>
      <c r="D8" s="13">
        <v>3366619870</v>
      </c>
      <c r="E8" s="13">
        <v>0</v>
      </c>
      <c r="F8" s="13">
        <v>0</v>
      </c>
      <c r="G8" s="13">
        <v>0</v>
      </c>
      <c r="H8" s="13">
        <v>15161089438.810001</v>
      </c>
      <c r="I8" s="13">
        <v>13531034384.599998</v>
      </c>
      <c r="J8" s="13">
        <v>121203331</v>
      </c>
      <c r="K8" s="13">
        <v>13652237715.599998</v>
      </c>
      <c r="L8" s="13">
        <v>1508851723.2100029</v>
      </c>
      <c r="M8" s="13">
        <v>8630190587.6499996</v>
      </c>
      <c r="N8" s="13">
        <v>474881315.30000007</v>
      </c>
      <c r="O8" s="13">
        <v>9105071902.9499989</v>
      </c>
      <c r="P8" s="59">
        <f>+H8-O8</f>
        <v>6056017535.8600025</v>
      </c>
    </row>
    <row r="9" spans="1:17" s="1" customFormat="1" x14ac:dyDescent="0.25">
      <c r="A9" s="12" t="s">
        <v>310</v>
      </c>
      <c r="B9" s="12" t="s">
        <v>595</v>
      </c>
      <c r="C9" s="13">
        <v>11794469568.810001</v>
      </c>
      <c r="D9" s="13">
        <v>3366619870</v>
      </c>
      <c r="E9" s="13">
        <v>0</v>
      </c>
      <c r="F9" s="13">
        <v>0</v>
      </c>
      <c r="G9" s="13">
        <v>0</v>
      </c>
      <c r="H9" s="13">
        <v>15161089438.810001</v>
      </c>
      <c r="I9" s="13">
        <v>13531034384.599998</v>
      </c>
      <c r="J9" s="13">
        <v>121203331</v>
      </c>
      <c r="K9" s="13">
        <v>13652237715.599998</v>
      </c>
      <c r="L9" s="13">
        <v>1508851723.2100029</v>
      </c>
      <c r="M9" s="13">
        <v>8630190587.6499996</v>
      </c>
      <c r="N9" s="13">
        <v>474881315.30000007</v>
      </c>
      <c r="O9" s="13">
        <v>9105071902.9499989</v>
      </c>
      <c r="P9" s="59">
        <f t="shared" ref="P9:P66" si="0">+H9-O9</f>
        <v>6056017535.8600025</v>
      </c>
    </row>
    <row r="10" spans="1:17" s="1" customFormat="1" x14ac:dyDescent="0.25">
      <c r="A10" s="12" t="s">
        <v>311</v>
      </c>
      <c r="B10" s="12" t="s">
        <v>596</v>
      </c>
      <c r="C10" s="13">
        <v>11794469568.810001</v>
      </c>
      <c r="D10" s="13">
        <v>3366619870</v>
      </c>
      <c r="E10" s="13">
        <v>0</v>
      </c>
      <c r="F10" s="13">
        <v>0</v>
      </c>
      <c r="G10" s="13">
        <v>0</v>
      </c>
      <c r="H10" s="13">
        <v>15161089438.810001</v>
      </c>
      <c r="I10" s="13">
        <v>13531034384.599998</v>
      </c>
      <c r="J10" s="13">
        <v>121203331</v>
      </c>
      <c r="K10" s="13">
        <v>13652237715.599998</v>
      </c>
      <c r="L10" s="13">
        <v>1508851723.2100029</v>
      </c>
      <c r="M10" s="13">
        <v>8630190587.6499996</v>
      </c>
      <c r="N10" s="13">
        <v>474881315.30000007</v>
      </c>
      <c r="O10" s="13">
        <v>9105071902.9499989</v>
      </c>
      <c r="P10" s="59">
        <f t="shared" si="0"/>
        <v>6056017535.8600025</v>
      </c>
    </row>
    <row r="11" spans="1:17" s="1" customFormat="1" x14ac:dyDescent="0.25">
      <c r="A11" s="12" t="s">
        <v>597</v>
      </c>
      <c r="B11" s="12" t="s">
        <v>598</v>
      </c>
      <c r="C11" s="13">
        <v>8534510705.6099997</v>
      </c>
      <c r="D11" s="13">
        <v>3366619870</v>
      </c>
      <c r="E11" s="13">
        <v>0</v>
      </c>
      <c r="F11" s="13">
        <v>0</v>
      </c>
      <c r="G11" s="13">
        <v>0</v>
      </c>
      <c r="H11" s="13">
        <v>11901130575.610001</v>
      </c>
      <c r="I11" s="13">
        <v>10818471033.4</v>
      </c>
      <c r="J11" s="13">
        <v>121203331</v>
      </c>
      <c r="K11" s="13">
        <v>10939674364.4</v>
      </c>
      <c r="L11" s="13">
        <v>961456211.21000099</v>
      </c>
      <c r="M11" s="13">
        <v>6303684748.8800001</v>
      </c>
      <c r="N11" s="13">
        <v>135680865.42000008</v>
      </c>
      <c r="O11" s="13">
        <v>6439365614.3000002</v>
      </c>
      <c r="P11" s="59">
        <f t="shared" si="0"/>
        <v>5461764961.3100004</v>
      </c>
    </row>
    <row r="12" spans="1:17" x14ac:dyDescent="0.25">
      <c r="A12" s="8" t="s">
        <v>409</v>
      </c>
      <c r="B12" s="8" t="s">
        <v>599</v>
      </c>
      <c r="C12" s="9">
        <v>1000000</v>
      </c>
      <c r="D12" s="9">
        <v>0</v>
      </c>
      <c r="E12" s="9">
        <v>0</v>
      </c>
      <c r="F12" s="9">
        <v>0</v>
      </c>
      <c r="G12" s="9">
        <v>0</v>
      </c>
      <c r="H12" s="9">
        <v>1000000</v>
      </c>
      <c r="I12" s="9">
        <v>0</v>
      </c>
      <c r="J12" s="9">
        <v>0</v>
      </c>
      <c r="K12" s="9">
        <v>0</v>
      </c>
      <c r="L12" s="9">
        <v>1000000</v>
      </c>
      <c r="M12" s="9">
        <v>0</v>
      </c>
      <c r="N12" s="9">
        <v>0</v>
      </c>
      <c r="O12" s="9">
        <v>0</v>
      </c>
      <c r="P12" s="61">
        <f t="shared" si="0"/>
        <v>1000000</v>
      </c>
      <c r="Q12" s="44" t="s">
        <v>663</v>
      </c>
    </row>
    <row r="13" spans="1:17" x14ac:dyDescent="0.25">
      <c r="A13" s="8" t="s">
        <v>410</v>
      </c>
      <c r="B13" s="8" t="s">
        <v>600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62">
        <f t="shared" si="0"/>
        <v>0</v>
      </c>
    </row>
    <row r="14" spans="1:17" x14ac:dyDescent="0.25">
      <c r="A14" s="8" t="s">
        <v>411</v>
      </c>
      <c r="B14" s="8" t="s">
        <v>412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62">
        <f t="shared" si="0"/>
        <v>0</v>
      </c>
    </row>
    <row r="15" spans="1:17" x14ac:dyDescent="0.25">
      <c r="A15" s="8" t="s">
        <v>413</v>
      </c>
      <c r="B15" s="8" t="s">
        <v>601</v>
      </c>
      <c r="C15" s="9">
        <v>150864168.61999989</v>
      </c>
      <c r="D15" s="9">
        <v>0</v>
      </c>
      <c r="E15" s="9">
        <v>0</v>
      </c>
      <c r="F15" s="9">
        <v>0</v>
      </c>
      <c r="G15" s="9">
        <v>0</v>
      </c>
      <c r="H15" s="9">
        <v>150864168.61999989</v>
      </c>
      <c r="I15" s="9">
        <v>4.7683715864721421E-9</v>
      </c>
      <c r="J15" s="9">
        <v>0</v>
      </c>
      <c r="K15" s="9">
        <v>4.7683715864721421E-9</v>
      </c>
      <c r="L15" s="9">
        <v>150864168.61999989</v>
      </c>
      <c r="M15" s="9">
        <v>0</v>
      </c>
      <c r="N15" s="9">
        <v>0</v>
      </c>
      <c r="O15" s="9">
        <v>0</v>
      </c>
      <c r="P15" s="62">
        <f t="shared" si="0"/>
        <v>150864168.61999989</v>
      </c>
    </row>
    <row r="16" spans="1:17" x14ac:dyDescent="0.25">
      <c r="A16" s="8" t="s">
        <v>414</v>
      </c>
      <c r="B16" s="8" t="s">
        <v>602</v>
      </c>
      <c r="C16" s="9">
        <v>18526651.180000007</v>
      </c>
      <c r="D16" s="9">
        <v>0</v>
      </c>
      <c r="E16" s="9">
        <v>0</v>
      </c>
      <c r="F16" s="9">
        <v>0</v>
      </c>
      <c r="G16" s="9">
        <v>0</v>
      </c>
      <c r="H16" s="9">
        <v>18526651.180000007</v>
      </c>
      <c r="I16" s="9">
        <v>0</v>
      </c>
      <c r="J16" s="9">
        <v>0</v>
      </c>
      <c r="K16" s="9">
        <v>0</v>
      </c>
      <c r="L16" s="9">
        <v>18526651.180000007</v>
      </c>
      <c r="M16" s="9">
        <v>0</v>
      </c>
      <c r="N16" s="9">
        <v>0</v>
      </c>
      <c r="O16" s="9">
        <v>0</v>
      </c>
      <c r="P16" s="61">
        <f t="shared" si="0"/>
        <v>18526651.180000007</v>
      </c>
      <c r="Q16" s="41" t="s">
        <v>666</v>
      </c>
    </row>
    <row r="17" spans="1:17" x14ac:dyDescent="0.25">
      <c r="A17" s="8" t="s">
        <v>415</v>
      </c>
      <c r="B17" s="8" t="s">
        <v>603</v>
      </c>
      <c r="C17" s="9">
        <v>38266719.089999914</v>
      </c>
      <c r="D17" s="9">
        <v>0</v>
      </c>
      <c r="E17" s="9">
        <v>0</v>
      </c>
      <c r="F17" s="9">
        <v>0</v>
      </c>
      <c r="G17" s="9">
        <v>0</v>
      </c>
      <c r="H17" s="9">
        <v>38266719.089999914</v>
      </c>
      <c r="I17" s="9">
        <v>0</v>
      </c>
      <c r="J17" s="9">
        <v>0</v>
      </c>
      <c r="K17" s="9">
        <v>0</v>
      </c>
      <c r="L17" s="9">
        <v>38266719.089999914</v>
      </c>
      <c r="M17" s="9">
        <v>0</v>
      </c>
      <c r="N17" s="9">
        <v>0</v>
      </c>
      <c r="O17" s="9">
        <v>0</v>
      </c>
      <c r="P17" s="61">
        <f t="shared" si="0"/>
        <v>38266719.089999914</v>
      </c>
      <c r="Q17" s="41" t="s">
        <v>666</v>
      </c>
    </row>
    <row r="18" spans="1:17" x14ac:dyDescent="0.25">
      <c r="A18" s="8" t="s">
        <v>416</v>
      </c>
      <c r="B18" s="8" t="s">
        <v>604</v>
      </c>
      <c r="C18" s="9">
        <v>1539306</v>
      </c>
      <c r="D18" s="9">
        <v>0</v>
      </c>
      <c r="E18" s="9">
        <v>0</v>
      </c>
      <c r="F18" s="9">
        <v>0</v>
      </c>
      <c r="G18" s="9">
        <v>0</v>
      </c>
      <c r="H18" s="9">
        <v>1539306</v>
      </c>
      <c r="I18" s="9">
        <v>0</v>
      </c>
      <c r="J18" s="9">
        <v>0</v>
      </c>
      <c r="K18" s="9">
        <v>0</v>
      </c>
      <c r="L18" s="9">
        <v>1539306</v>
      </c>
      <c r="M18" s="9">
        <v>0</v>
      </c>
      <c r="N18" s="9">
        <v>0</v>
      </c>
      <c r="O18" s="9">
        <v>0</v>
      </c>
      <c r="P18" s="61">
        <f t="shared" si="0"/>
        <v>1539306</v>
      </c>
      <c r="Q18" s="41" t="s">
        <v>664</v>
      </c>
    </row>
    <row r="19" spans="1:17" x14ac:dyDescent="0.25">
      <c r="A19" s="8" t="s">
        <v>417</v>
      </c>
      <c r="B19" s="8" t="s">
        <v>605</v>
      </c>
      <c r="C19" s="9">
        <v>520875453</v>
      </c>
      <c r="D19" s="9">
        <v>0</v>
      </c>
      <c r="E19" s="9">
        <v>0</v>
      </c>
      <c r="F19" s="9">
        <v>0</v>
      </c>
      <c r="G19" s="9">
        <v>0</v>
      </c>
      <c r="H19" s="9">
        <v>520875453</v>
      </c>
      <c r="I19" s="9">
        <v>400376844</v>
      </c>
      <c r="J19" s="9">
        <v>108</v>
      </c>
      <c r="K19" s="9">
        <v>400376952</v>
      </c>
      <c r="L19" s="9">
        <v>120498501</v>
      </c>
      <c r="M19" s="9">
        <v>400376844</v>
      </c>
      <c r="N19" s="9">
        <v>0</v>
      </c>
      <c r="O19" s="9">
        <v>400376844</v>
      </c>
      <c r="P19" s="61">
        <f t="shared" si="0"/>
        <v>120498609</v>
      </c>
      <c r="Q19" s="41" t="s">
        <v>667</v>
      </c>
    </row>
    <row r="20" spans="1:17" x14ac:dyDescent="0.25">
      <c r="A20" s="8" t="s">
        <v>418</v>
      </c>
      <c r="B20" s="8" t="s">
        <v>606</v>
      </c>
      <c r="C20" s="9">
        <v>850875340.06000018</v>
      </c>
      <c r="D20" s="9">
        <v>0</v>
      </c>
      <c r="E20" s="9">
        <v>0</v>
      </c>
      <c r="F20" s="9">
        <v>0</v>
      </c>
      <c r="G20" s="9">
        <v>0</v>
      </c>
      <c r="H20" s="9">
        <v>850875340.06000018</v>
      </c>
      <c r="I20" s="9">
        <v>841729874.20000005</v>
      </c>
      <c r="J20" s="9">
        <v>0</v>
      </c>
      <c r="K20" s="9">
        <v>841729874.20000005</v>
      </c>
      <c r="L20" s="9">
        <v>9145465.8600001335</v>
      </c>
      <c r="M20" s="9">
        <v>841729874.20000005</v>
      </c>
      <c r="N20" s="9">
        <v>0</v>
      </c>
      <c r="O20" s="9">
        <v>841729874.20000005</v>
      </c>
      <c r="P20" s="61">
        <f t="shared" si="0"/>
        <v>9145465.8600001335</v>
      </c>
      <c r="Q20" s="41" t="s">
        <v>667</v>
      </c>
    </row>
    <row r="21" spans="1:17" x14ac:dyDescent="0.25">
      <c r="A21" s="8" t="s">
        <v>419</v>
      </c>
      <c r="B21" s="8" t="s">
        <v>607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62">
        <f t="shared" si="0"/>
        <v>0</v>
      </c>
    </row>
    <row r="22" spans="1:17" x14ac:dyDescent="0.25">
      <c r="A22" s="8" t="s">
        <v>420</v>
      </c>
      <c r="B22" s="8" t="s">
        <v>608</v>
      </c>
      <c r="C22" s="9">
        <v>1716314349.4000001</v>
      </c>
      <c r="D22" s="9">
        <v>0</v>
      </c>
      <c r="E22" s="9">
        <v>0</v>
      </c>
      <c r="F22" s="9">
        <v>0</v>
      </c>
      <c r="G22" s="9">
        <v>0</v>
      </c>
      <c r="H22" s="9">
        <v>1716314349.4000001</v>
      </c>
      <c r="I22" s="9">
        <v>1716314349.4000001</v>
      </c>
      <c r="J22" s="9">
        <v>0</v>
      </c>
      <c r="K22" s="9">
        <v>1716314349.4000001</v>
      </c>
      <c r="L22" s="9">
        <v>0</v>
      </c>
      <c r="M22" s="9">
        <v>1319855959.7</v>
      </c>
      <c r="N22" s="9">
        <v>0</v>
      </c>
      <c r="O22" s="9">
        <v>1319855959.7</v>
      </c>
      <c r="P22" s="62">
        <f t="shared" si="0"/>
        <v>396458389.70000005</v>
      </c>
    </row>
    <row r="23" spans="1:17" x14ac:dyDescent="0.25">
      <c r="A23" s="8" t="s">
        <v>421</v>
      </c>
      <c r="B23" s="8" t="s">
        <v>609</v>
      </c>
      <c r="C23" s="9">
        <v>15912740</v>
      </c>
      <c r="D23" s="9">
        <v>0</v>
      </c>
      <c r="E23" s="9">
        <v>0</v>
      </c>
      <c r="F23" s="9">
        <v>0</v>
      </c>
      <c r="G23" s="9">
        <v>0</v>
      </c>
      <c r="H23" s="9">
        <v>15912740</v>
      </c>
      <c r="I23" s="9">
        <v>0</v>
      </c>
      <c r="J23" s="9">
        <v>0</v>
      </c>
      <c r="K23" s="9">
        <v>0</v>
      </c>
      <c r="L23" s="9">
        <v>15912740</v>
      </c>
      <c r="M23" s="9">
        <v>0</v>
      </c>
      <c r="N23" s="9">
        <v>0</v>
      </c>
      <c r="O23" s="9">
        <v>0</v>
      </c>
      <c r="P23" s="61">
        <f t="shared" si="0"/>
        <v>15912740</v>
      </c>
      <c r="Q23" s="41" t="s">
        <v>666</v>
      </c>
    </row>
    <row r="24" spans="1:17" x14ac:dyDescent="0.25">
      <c r="A24" s="8" t="s">
        <v>422</v>
      </c>
      <c r="B24" s="8" t="s">
        <v>610</v>
      </c>
      <c r="C24" s="9">
        <v>629057918</v>
      </c>
      <c r="D24" s="9">
        <v>0</v>
      </c>
      <c r="E24" s="9">
        <v>0</v>
      </c>
      <c r="F24" s="9">
        <v>0</v>
      </c>
      <c r="G24" s="9">
        <v>0</v>
      </c>
      <c r="H24" s="9">
        <v>629057918</v>
      </c>
      <c r="I24" s="9">
        <v>536457212</v>
      </c>
      <c r="J24" s="9">
        <v>0</v>
      </c>
      <c r="K24" s="9">
        <v>536457212</v>
      </c>
      <c r="L24" s="9">
        <v>92600706</v>
      </c>
      <c r="M24" s="9">
        <v>536457212</v>
      </c>
      <c r="N24" s="9">
        <v>0</v>
      </c>
      <c r="O24" s="9">
        <v>536457212</v>
      </c>
      <c r="P24" s="62">
        <f t="shared" si="0"/>
        <v>92600706</v>
      </c>
    </row>
    <row r="25" spans="1:17" x14ac:dyDescent="0.25">
      <c r="A25" s="8" t="s">
        <v>423</v>
      </c>
      <c r="B25" s="8" t="s">
        <v>611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62">
        <f t="shared" si="0"/>
        <v>0</v>
      </c>
    </row>
    <row r="26" spans="1:17" x14ac:dyDescent="0.25">
      <c r="A26" s="8" t="s">
        <v>424</v>
      </c>
      <c r="B26" s="8" t="s">
        <v>612</v>
      </c>
      <c r="C26" s="9">
        <v>2278194732.4000001</v>
      </c>
      <c r="D26" s="9">
        <v>0</v>
      </c>
      <c r="E26" s="9">
        <v>0</v>
      </c>
      <c r="F26" s="9">
        <v>0</v>
      </c>
      <c r="G26" s="9">
        <v>0</v>
      </c>
      <c r="H26" s="9">
        <v>2278194732.4000001</v>
      </c>
      <c r="I26" s="9">
        <v>2198605507.4000001</v>
      </c>
      <c r="J26" s="9">
        <v>0</v>
      </c>
      <c r="K26" s="9">
        <v>2198605507.4000001</v>
      </c>
      <c r="L26" s="9">
        <v>79589225</v>
      </c>
      <c r="M26" s="9">
        <v>1335234895</v>
      </c>
      <c r="N26" s="9">
        <v>0</v>
      </c>
      <c r="O26" s="9">
        <v>1335234895</v>
      </c>
      <c r="P26" s="62">
        <f t="shared" si="0"/>
        <v>942959837.4000001</v>
      </c>
    </row>
    <row r="27" spans="1:17" x14ac:dyDescent="0.25">
      <c r="A27" s="8" t="s">
        <v>458</v>
      </c>
      <c r="B27" s="8" t="s">
        <v>613</v>
      </c>
      <c r="C27" s="9">
        <v>1574409096</v>
      </c>
      <c r="D27" s="9">
        <v>0</v>
      </c>
      <c r="E27" s="9">
        <v>0</v>
      </c>
      <c r="F27" s="9">
        <v>0</v>
      </c>
      <c r="G27" s="9">
        <v>0</v>
      </c>
      <c r="H27" s="9">
        <v>1574409096</v>
      </c>
      <c r="I27" s="9">
        <v>1574409096</v>
      </c>
      <c r="J27" s="9">
        <v>0</v>
      </c>
      <c r="K27" s="9">
        <v>1574409096</v>
      </c>
      <c r="L27" s="9">
        <v>0</v>
      </c>
      <c r="M27" s="9">
        <v>1516675125.5799999</v>
      </c>
      <c r="N27" s="9">
        <v>14477642.420000076</v>
      </c>
      <c r="O27" s="9">
        <v>1531152768</v>
      </c>
      <c r="P27" s="62">
        <f t="shared" si="0"/>
        <v>43256328</v>
      </c>
    </row>
    <row r="28" spans="1:17" x14ac:dyDescent="0.25">
      <c r="A28" s="8" t="s">
        <v>614</v>
      </c>
      <c r="B28" s="8" t="s">
        <v>615</v>
      </c>
      <c r="C28" s="9">
        <v>0</v>
      </c>
      <c r="D28" s="9">
        <v>3366619870</v>
      </c>
      <c r="E28" s="9">
        <v>0</v>
      </c>
      <c r="F28" s="9">
        <v>0</v>
      </c>
      <c r="G28" s="9">
        <v>0</v>
      </c>
      <c r="H28" s="9">
        <v>3366619870</v>
      </c>
      <c r="I28" s="9">
        <v>3197223312</v>
      </c>
      <c r="J28" s="9">
        <v>121203223</v>
      </c>
      <c r="K28" s="9">
        <v>3318426535</v>
      </c>
      <c r="L28" s="9">
        <v>48193335</v>
      </c>
      <c r="M28" s="9">
        <v>0</v>
      </c>
      <c r="N28" s="9">
        <v>121203223</v>
      </c>
      <c r="O28" s="9">
        <v>121203223</v>
      </c>
      <c r="P28" s="62">
        <f t="shared" si="0"/>
        <v>3245416647</v>
      </c>
    </row>
    <row r="29" spans="1:17" x14ac:dyDescent="0.25">
      <c r="A29" s="8" t="s">
        <v>425</v>
      </c>
      <c r="B29" s="8" t="s">
        <v>616</v>
      </c>
      <c r="C29" s="9">
        <v>450</v>
      </c>
      <c r="D29" s="9">
        <v>0</v>
      </c>
      <c r="E29" s="9">
        <v>0</v>
      </c>
      <c r="F29" s="9">
        <v>0</v>
      </c>
      <c r="G29" s="9">
        <v>0</v>
      </c>
      <c r="H29" s="9">
        <v>450</v>
      </c>
      <c r="I29" s="9">
        <v>0</v>
      </c>
      <c r="J29" s="9">
        <v>0</v>
      </c>
      <c r="K29" s="9">
        <v>0</v>
      </c>
      <c r="L29" s="9">
        <v>450</v>
      </c>
      <c r="M29" s="9">
        <v>0</v>
      </c>
      <c r="N29" s="9">
        <v>0</v>
      </c>
      <c r="O29" s="9">
        <v>0</v>
      </c>
      <c r="P29" s="62">
        <f t="shared" si="0"/>
        <v>450</v>
      </c>
    </row>
    <row r="30" spans="1:17" x14ac:dyDescent="0.25">
      <c r="A30" s="8" t="s">
        <v>426</v>
      </c>
      <c r="B30" s="8" t="s">
        <v>617</v>
      </c>
      <c r="C30" s="9">
        <v>36</v>
      </c>
      <c r="D30" s="9">
        <v>0</v>
      </c>
      <c r="E30" s="9">
        <v>0</v>
      </c>
      <c r="F30" s="9">
        <v>0</v>
      </c>
      <c r="G30" s="9">
        <v>0</v>
      </c>
      <c r="H30" s="9">
        <v>36</v>
      </c>
      <c r="I30" s="9">
        <v>0</v>
      </c>
      <c r="J30" s="9">
        <v>0</v>
      </c>
      <c r="K30" s="9">
        <v>0</v>
      </c>
      <c r="L30" s="9">
        <v>36</v>
      </c>
      <c r="M30" s="9">
        <v>0</v>
      </c>
      <c r="N30" s="9">
        <v>0</v>
      </c>
      <c r="O30" s="9">
        <v>0</v>
      </c>
      <c r="P30" s="62">
        <f t="shared" si="0"/>
        <v>36</v>
      </c>
    </row>
    <row r="31" spans="1:17" x14ac:dyDescent="0.25">
      <c r="A31" s="8" t="s">
        <v>427</v>
      </c>
      <c r="B31" s="8" t="s">
        <v>618</v>
      </c>
      <c r="C31" s="9">
        <v>363422585.39999998</v>
      </c>
      <c r="D31" s="9">
        <v>0</v>
      </c>
      <c r="E31" s="9">
        <v>0</v>
      </c>
      <c r="F31" s="9">
        <v>0</v>
      </c>
      <c r="G31" s="9">
        <v>0</v>
      </c>
      <c r="H31" s="9">
        <v>363422585.39999998</v>
      </c>
      <c r="I31" s="9">
        <v>321991807.39999998</v>
      </c>
      <c r="J31" s="9">
        <v>0</v>
      </c>
      <c r="K31" s="9">
        <v>321991807.39999998</v>
      </c>
      <c r="L31" s="9">
        <v>41430778</v>
      </c>
      <c r="M31" s="9">
        <v>321991807.39999998</v>
      </c>
      <c r="N31" s="9">
        <v>0</v>
      </c>
      <c r="O31" s="9">
        <v>321991807.39999998</v>
      </c>
      <c r="P31" s="62">
        <f t="shared" si="0"/>
        <v>41430778</v>
      </c>
    </row>
    <row r="32" spans="1:17" x14ac:dyDescent="0.25">
      <c r="A32" s="8" t="s">
        <v>428</v>
      </c>
      <c r="B32" s="8" t="s">
        <v>619</v>
      </c>
      <c r="C32" s="9">
        <v>26755701</v>
      </c>
      <c r="D32" s="9">
        <v>0</v>
      </c>
      <c r="E32" s="9">
        <v>0</v>
      </c>
      <c r="F32" s="9">
        <v>0</v>
      </c>
      <c r="G32" s="9">
        <v>0</v>
      </c>
      <c r="H32" s="9">
        <v>26755701</v>
      </c>
      <c r="I32" s="9">
        <v>21985076</v>
      </c>
      <c r="J32" s="9">
        <v>0</v>
      </c>
      <c r="K32" s="9">
        <v>21985076</v>
      </c>
      <c r="L32" s="9">
        <v>4770625</v>
      </c>
      <c r="M32" s="9">
        <v>21985076</v>
      </c>
      <c r="N32" s="9">
        <v>0</v>
      </c>
      <c r="O32" s="9">
        <v>21985076</v>
      </c>
      <c r="P32" s="62">
        <f t="shared" si="0"/>
        <v>4770625</v>
      </c>
    </row>
    <row r="33" spans="1:17" x14ac:dyDescent="0.25">
      <c r="A33" s="8" t="s">
        <v>429</v>
      </c>
      <c r="B33" s="8" t="s">
        <v>620</v>
      </c>
      <c r="C33" s="9">
        <v>6047761</v>
      </c>
      <c r="D33" s="9">
        <v>0</v>
      </c>
      <c r="E33" s="9">
        <v>0</v>
      </c>
      <c r="F33" s="9">
        <v>0</v>
      </c>
      <c r="G33" s="9">
        <v>0</v>
      </c>
      <c r="H33" s="9">
        <v>6047761</v>
      </c>
      <c r="I33" s="9">
        <v>0</v>
      </c>
      <c r="J33" s="9">
        <v>0</v>
      </c>
      <c r="K33" s="9">
        <v>0</v>
      </c>
      <c r="L33" s="9">
        <v>6047761</v>
      </c>
      <c r="M33" s="9">
        <v>0</v>
      </c>
      <c r="N33" s="9">
        <v>0</v>
      </c>
      <c r="O33" s="9">
        <v>0</v>
      </c>
      <c r="P33" s="62">
        <f t="shared" si="0"/>
        <v>6047761</v>
      </c>
    </row>
    <row r="34" spans="1:17" x14ac:dyDescent="0.25">
      <c r="A34" s="8" t="s">
        <v>430</v>
      </c>
      <c r="B34" s="8" t="s">
        <v>621</v>
      </c>
      <c r="C34" s="9">
        <v>9380099</v>
      </c>
      <c r="D34" s="9">
        <v>0</v>
      </c>
      <c r="E34" s="9">
        <v>0</v>
      </c>
      <c r="F34" s="9">
        <v>0</v>
      </c>
      <c r="G34" s="9">
        <v>0</v>
      </c>
      <c r="H34" s="9">
        <v>9380099</v>
      </c>
      <c r="I34" s="9">
        <v>9377955</v>
      </c>
      <c r="J34" s="9">
        <v>0</v>
      </c>
      <c r="K34" s="9">
        <v>9377955</v>
      </c>
      <c r="L34" s="9">
        <v>2144</v>
      </c>
      <c r="M34" s="9">
        <v>9377955</v>
      </c>
      <c r="N34" s="9">
        <v>0</v>
      </c>
      <c r="O34" s="9">
        <v>9377955</v>
      </c>
      <c r="P34" s="62">
        <f t="shared" si="0"/>
        <v>2144</v>
      </c>
    </row>
    <row r="35" spans="1:17" x14ac:dyDescent="0.25">
      <c r="A35" s="8" t="s">
        <v>431</v>
      </c>
      <c r="B35" s="8" t="s">
        <v>622</v>
      </c>
      <c r="C35" s="9">
        <v>333067599.46000004</v>
      </c>
      <c r="D35" s="9">
        <v>0</v>
      </c>
      <c r="E35" s="9">
        <v>0</v>
      </c>
      <c r="F35" s="9">
        <v>0</v>
      </c>
      <c r="G35" s="9">
        <v>0</v>
      </c>
      <c r="H35" s="9">
        <v>333067599.46000004</v>
      </c>
      <c r="I35" s="9">
        <v>-5.4948031902313232E-8</v>
      </c>
      <c r="J35" s="9">
        <v>0</v>
      </c>
      <c r="K35" s="9">
        <v>-5.4948031902313232E-8</v>
      </c>
      <c r="L35" s="9">
        <v>333067599.4600001</v>
      </c>
      <c r="M35" s="9">
        <v>0</v>
      </c>
      <c r="N35" s="9">
        <v>0</v>
      </c>
      <c r="O35" s="9">
        <v>0</v>
      </c>
      <c r="P35" s="61">
        <f t="shared" si="0"/>
        <v>333067599.46000004</v>
      </c>
      <c r="Q35" s="41" t="s">
        <v>668</v>
      </c>
    </row>
    <row r="36" spans="1:17" s="1" customFormat="1" x14ac:dyDescent="0.25">
      <c r="A36" s="12" t="s">
        <v>623</v>
      </c>
      <c r="B36" s="12" t="s">
        <v>624</v>
      </c>
      <c r="C36" s="13">
        <v>404529292</v>
      </c>
      <c r="D36" s="13">
        <v>0</v>
      </c>
      <c r="E36" s="13">
        <v>0</v>
      </c>
      <c r="F36" s="13">
        <v>0</v>
      </c>
      <c r="G36" s="13">
        <v>0</v>
      </c>
      <c r="H36" s="13">
        <v>404529292</v>
      </c>
      <c r="I36" s="13">
        <v>0</v>
      </c>
      <c r="J36" s="13">
        <v>0</v>
      </c>
      <c r="K36" s="13">
        <v>0</v>
      </c>
      <c r="L36" s="13">
        <v>404529292</v>
      </c>
      <c r="M36" s="13">
        <v>0</v>
      </c>
      <c r="N36" s="13">
        <v>0</v>
      </c>
      <c r="O36" s="13">
        <v>0</v>
      </c>
      <c r="P36" s="59">
        <f t="shared" si="0"/>
        <v>404529292</v>
      </c>
    </row>
    <row r="37" spans="1:17" x14ac:dyDescent="0.25">
      <c r="A37" s="8" t="s">
        <v>432</v>
      </c>
      <c r="B37" s="8" t="s">
        <v>625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62">
        <f t="shared" si="0"/>
        <v>0</v>
      </c>
    </row>
    <row r="38" spans="1:17" x14ac:dyDescent="0.25">
      <c r="A38" s="8" t="s">
        <v>433</v>
      </c>
      <c r="B38" s="8" t="s">
        <v>626</v>
      </c>
      <c r="C38" s="9">
        <v>3795069</v>
      </c>
      <c r="D38" s="9">
        <v>0</v>
      </c>
      <c r="E38" s="9">
        <v>0</v>
      </c>
      <c r="F38" s="9">
        <v>0</v>
      </c>
      <c r="G38" s="9">
        <v>0</v>
      </c>
      <c r="H38" s="9">
        <v>3795069</v>
      </c>
      <c r="I38" s="9">
        <v>0</v>
      </c>
      <c r="J38" s="9">
        <v>0</v>
      </c>
      <c r="K38" s="9">
        <v>0</v>
      </c>
      <c r="L38" s="9">
        <v>3795069</v>
      </c>
      <c r="M38" s="9">
        <v>0</v>
      </c>
      <c r="N38" s="9">
        <v>0</v>
      </c>
      <c r="O38" s="9">
        <v>0</v>
      </c>
      <c r="P38" s="62">
        <f t="shared" si="0"/>
        <v>3795069</v>
      </c>
    </row>
    <row r="39" spans="1:17" x14ac:dyDescent="0.25">
      <c r="A39" s="8" t="s">
        <v>434</v>
      </c>
      <c r="B39" s="8" t="s">
        <v>627</v>
      </c>
      <c r="C39" s="9">
        <v>19506945</v>
      </c>
      <c r="D39" s="9">
        <v>0</v>
      </c>
      <c r="E39" s="9">
        <v>0</v>
      </c>
      <c r="F39" s="9">
        <v>0</v>
      </c>
      <c r="G39" s="9">
        <v>0</v>
      </c>
      <c r="H39" s="9">
        <v>19506945</v>
      </c>
      <c r="I39" s="9">
        <v>0</v>
      </c>
      <c r="J39" s="9">
        <v>0</v>
      </c>
      <c r="K39" s="9">
        <v>0</v>
      </c>
      <c r="L39" s="9">
        <v>19506945</v>
      </c>
      <c r="M39" s="9">
        <v>0</v>
      </c>
      <c r="N39" s="9">
        <v>0</v>
      </c>
      <c r="O39" s="9">
        <v>0</v>
      </c>
      <c r="P39" s="62">
        <f t="shared" si="0"/>
        <v>19506945</v>
      </c>
    </row>
    <row r="40" spans="1:17" x14ac:dyDescent="0.25">
      <c r="A40" s="8" t="s">
        <v>435</v>
      </c>
      <c r="B40" s="8" t="s">
        <v>628</v>
      </c>
      <c r="C40" s="9">
        <v>263451796</v>
      </c>
      <c r="D40" s="9">
        <v>0</v>
      </c>
      <c r="E40" s="9">
        <v>0</v>
      </c>
      <c r="F40" s="9">
        <v>0</v>
      </c>
      <c r="G40" s="9">
        <v>0</v>
      </c>
      <c r="H40" s="9">
        <v>263451796</v>
      </c>
      <c r="I40" s="9">
        <v>0</v>
      </c>
      <c r="J40" s="9">
        <v>0</v>
      </c>
      <c r="K40" s="9">
        <v>0</v>
      </c>
      <c r="L40" s="9">
        <v>263451796</v>
      </c>
      <c r="M40" s="9">
        <v>0</v>
      </c>
      <c r="N40" s="9">
        <v>0</v>
      </c>
      <c r="O40" s="9">
        <v>0</v>
      </c>
      <c r="P40" s="62">
        <f t="shared" si="0"/>
        <v>263451796</v>
      </c>
    </row>
    <row r="41" spans="1:17" x14ac:dyDescent="0.25">
      <c r="A41" s="8" t="s">
        <v>436</v>
      </c>
      <c r="B41" s="8" t="s">
        <v>629</v>
      </c>
      <c r="C41" s="9">
        <v>178</v>
      </c>
      <c r="D41" s="9">
        <v>0</v>
      </c>
      <c r="E41" s="9">
        <v>0</v>
      </c>
      <c r="F41" s="9">
        <v>0</v>
      </c>
      <c r="G41" s="9">
        <v>0</v>
      </c>
      <c r="H41" s="9">
        <v>178</v>
      </c>
      <c r="I41" s="9">
        <v>0</v>
      </c>
      <c r="J41" s="9">
        <v>0</v>
      </c>
      <c r="K41" s="9">
        <v>0</v>
      </c>
      <c r="L41" s="9">
        <v>178</v>
      </c>
      <c r="M41" s="9">
        <v>0</v>
      </c>
      <c r="N41" s="9">
        <v>0</v>
      </c>
      <c r="O41" s="9">
        <v>0</v>
      </c>
      <c r="P41" s="62">
        <f t="shared" si="0"/>
        <v>178</v>
      </c>
    </row>
    <row r="42" spans="1:17" x14ac:dyDescent="0.25">
      <c r="A42" s="8" t="s">
        <v>437</v>
      </c>
      <c r="B42" s="8" t="s">
        <v>630</v>
      </c>
      <c r="C42" s="9">
        <v>111999660</v>
      </c>
      <c r="D42" s="9">
        <v>0</v>
      </c>
      <c r="E42" s="9">
        <v>0</v>
      </c>
      <c r="F42" s="9">
        <v>0</v>
      </c>
      <c r="G42" s="9">
        <v>0</v>
      </c>
      <c r="H42" s="9">
        <v>111999660</v>
      </c>
      <c r="I42" s="9">
        <v>0</v>
      </c>
      <c r="J42" s="9">
        <v>0</v>
      </c>
      <c r="K42" s="9">
        <v>0</v>
      </c>
      <c r="L42" s="9">
        <v>111999660</v>
      </c>
      <c r="M42" s="9">
        <v>0</v>
      </c>
      <c r="N42" s="9">
        <v>0</v>
      </c>
      <c r="O42" s="9">
        <v>0</v>
      </c>
      <c r="P42" s="62">
        <f t="shared" si="0"/>
        <v>111999660</v>
      </c>
    </row>
    <row r="43" spans="1:17" x14ac:dyDescent="0.25">
      <c r="A43" s="8" t="s">
        <v>438</v>
      </c>
      <c r="B43" s="8" t="s">
        <v>631</v>
      </c>
      <c r="C43" s="9">
        <v>105241</v>
      </c>
      <c r="D43" s="9">
        <v>0</v>
      </c>
      <c r="E43" s="9">
        <v>0</v>
      </c>
      <c r="F43" s="9">
        <v>0</v>
      </c>
      <c r="G43" s="9">
        <v>0</v>
      </c>
      <c r="H43" s="9">
        <v>105241</v>
      </c>
      <c r="I43" s="9">
        <v>0</v>
      </c>
      <c r="J43" s="9">
        <v>0</v>
      </c>
      <c r="K43" s="9">
        <v>0</v>
      </c>
      <c r="L43" s="9">
        <v>105241</v>
      </c>
      <c r="M43" s="9">
        <v>0</v>
      </c>
      <c r="N43" s="9">
        <v>0</v>
      </c>
      <c r="O43" s="9">
        <v>0</v>
      </c>
      <c r="P43" s="62">
        <f t="shared" si="0"/>
        <v>105241</v>
      </c>
    </row>
    <row r="44" spans="1:17" x14ac:dyDescent="0.25">
      <c r="A44" s="8" t="s">
        <v>439</v>
      </c>
      <c r="B44" s="8" t="s">
        <v>632</v>
      </c>
      <c r="C44" s="9">
        <v>5670403</v>
      </c>
      <c r="D44" s="9">
        <v>0</v>
      </c>
      <c r="E44" s="9">
        <v>0</v>
      </c>
      <c r="F44" s="9">
        <v>0</v>
      </c>
      <c r="G44" s="9">
        <v>0</v>
      </c>
      <c r="H44" s="9">
        <v>5670403</v>
      </c>
      <c r="I44" s="9">
        <v>0</v>
      </c>
      <c r="J44" s="9">
        <v>0</v>
      </c>
      <c r="K44" s="9">
        <v>0</v>
      </c>
      <c r="L44" s="9">
        <v>5670403</v>
      </c>
      <c r="M44" s="9">
        <v>0</v>
      </c>
      <c r="N44" s="9">
        <v>0</v>
      </c>
      <c r="O44" s="9">
        <v>0</v>
      </c>
      <c r="P44" s="62">
        <f t="shared" si="0"/>
        <v>5670403</v>
      </c>
    </row>
    <row r="45" spans="1:17" s="1" customFormat="1" x14ac:dyDescent="0.25">
      <c r="A45" s="12" t="s">
        <v>633</v>
      </c>
      <c r="B45" s="12" t="s">
        <v>634</v>
      </c>
      <c r="C45" s="13">
        <v>815700955</v>
      </c>
      <c r="D45" s="13">
        <v>0</v>
      </c>
      <c r="E45" s="13">
        <v>0</v>
      </c>
      <c r="F45" s="13">
        <v>0</v>
      </c>
      <c r="G45" s="13">
        <v>0</v>
      </c>
      <c r="H45" s="13">
        <v>815700955</v>
      </c>
      <c r="I45" s="13">
        <v>815700955</v>
      </c>
      <c r="J45" s="13">
        <v>0</v>
      </c>
      <c r="K45" s="13">
        <v>815700955</v>
      </c>
      <c r="L45" s="13">
        <v>0</v>
      </c>
      <c r="M45" s="13">
        <v>815700955</v>
      </c>
      <c r="N45" s="13">
        <v>0</v>
      </c>
      <c r="O45" s="13">
        <v>815700955</v>
      </c>
      <c r="P45" s="59">
        <f t="shared" si="0"/>
        <v>0</v>
      </c>
    </row>
    <row r="46" spans="1:17" x14ac:dyDescent="0.25">
      <c r="A46" s="8" t="s">
        <v>459</v>
      </c>
      <c r="B46" s="8" t="s">
        <v>635</v>
      </c>
      <c r="C46" s="9">
        <v>815700955</v>
      </c>
      <c r="D46" s="9">
        <v>0</v>
      </c>
      <c r="E46" s="9">
        <v>0</v>
      </c>
      <c r="F46" s="9">
        <v>0</v>
      </c>
      <c r="G46" s="9">
        <v>0</v>
      </c>
      <c r="H46" s="9">
        <v>815700955</v>
      </c>
      <c r="I46" s="9">
        <v>815700955</v>
      </c>
      <c r="J46" s="9">
        <v>0</v>
      </c>
      <c r="K46" s="9">
        <v>815700955</v>
      </c>
      <c r="L46" s="9">
        <v>0</v>
      </c>
      <c r="M46" s="9">
        <v>815700955</v>
      </c>
      <c r="N46" s="9">
        <v>0</v>
      </c>
      <c r="O46" s="9">
        <v>815700955</v>
      </c>
      <c r="P46" s="62">
        <f t="shared" si="0"/>
        <v>0</v>
      </c>
    </row>
    <row r="47" spans="1:17" s="1" customFormat="1" x14ac:dyDescent="0.25">
      <c r="A47" s="12" t="s">
        <v>636</v>
      </c>
      <c r="B47" s="12" t="s">
        <v>637</v>
      </c>
      <c r="C47" s="13">
        <v>239668951.19999999</v>
      </c>
      <c r="D47" s="13">
        <v>0</v>
      </c>
      <c r="E47" s="13">
        <v>0</v>
      </c>
      <c r="F47" s="13">
        <v>0</v>
      </c>
      <c r="G47" s="13">
        <v>0</v>
      </c>
      <c r="H47" s="13">
        <v>239668951.19999999</v>
      </c>
      <c r="I47" s="13">
        <v>239668951.19999999</v>
      </c>
      <c r="J47" s="13">
        <v>0</v>
      </c>
      <c r="K47" s="13">
        <v>239668951.19999999</v>
      </c>
      <c r="L47" s="13">
        <v>0</v>
      </c>
      <c r="M47" s="13">
        <v>239668951.20000002</v>
      </c>
      <c r="N47" s="13">
        <v>0</v>
      </c>
      <c r="O47" s="13">
        <v>239668951.20000002</v>
      </c>
      <c r="P47" s="59">
        <f t="shared" si="0"/>
        <v>0</v>
      </c>
    </row>
    <row r="48" spans="1:17" x14ac:dyDescent="0.25">
      <c r="A48" s="8" t="s">
        <v>440</v>
      </c>
      <c r="B48" s="8" t="s">
        <v>638</v>
      </c>
      <c r="C48" s="9">
        <v>239668951.19999999</v>
      </c>
      <c r="D48" s="9">
        <v>0</v>
      </c>
      <c r="E48" s="9">
        <v>0</v>
      </c>
      <c r="F48" s="9">
        <v>0</v>
      </c>
      <c r="G48" s="9">
        <v>0</v>
      </c>
      <c r="H48" s="9">
        <v>239668951.19999999</v>
      </c>
      <c r="I48" s="9">
        <v>239668951.19999999</v>
      </c>
      <c r="J48" s="9">
        <v>0</v>
      </c>
      <c r="K48" s="9">
        <v>239668951.19999999</v>
      </c>
      <c r="L48" s="9">
        <v>0</v>
      </c>
      <c r="M48" s="9">
        <v>239668951.20000002</v>
      </c>
      <c r="N48" s="9">
        <v>0</v>
      </c>
      <c r="O48" s="9">
        <v>239668951.20000002</v>
      </c>
      <c r="P48" s="62">
        <f t="shared" si="0"/>
        <v>0</v>
      </c>
    </row>
    <row r="49" spans="1:17" s="1" customFormat="1" x14ac:dyDescent="0.25">
      <c r="A49" s="12" t="s">
        <v>639</v>
      </c>
      <c r="B49" s="12" t="s">
        <v>640</v>
      </c>
      <c r="C49" s="13">
        <v>1800059665</v>
      </c>
      <c r="D49" s="13">
        <v>0</v>
      </c>
      <c r="E49" s="13">
        <v>0</v>
      </c>
      <c r="F49" s="13">
        <v>0</v>
      </c>
      <c r="G49" s="13">
        <v>0</v>
      </c>
      <c r="H49" s="13">
        <v>1800059665</v>
      </c>
      <c r="I49" s="13">
        <v>1657193445</v>
      </c>
      <c r="J49" s="13">
        <v>0</v>
      </c>
      <c r="K49" s="13">
        <v>1657193445</v>
      </c>
      <c r="L49" s="13">
        <v>142866220</v>
      </c>
      <c r="M49" s="13">
        <v>1271135932.5699997</v>
      </c>
      <c r="N49" s="13">
        <v>339200449.88</v>
      </c>
      <c r="O49" s="13">
        <v>1610336382.4499998</v>
      </c>
      <c r="P49" s="59">
        <f t="shared" si="0"/>
        <v>189723282.55000019</v>
      </c>
    </row>
    <row r="50" spans="1:17" x14ac:dyDescent="0.25">
      <c r="A50" s="8" t="s">
        <v>441</v>
      </c>
      <c r="B50" s="8" t="s">
        <v>641</v>
      </c>
      <c r="C50" s="9">
        <v>136620871</v>
      </c>
      <c r="D50" s="9">
        <v>0</v>
      </c>
      <c r="E50" s="9">
        <v>0</v>
      </c>
      <c r="F50" s="9">
        <v>0</v>
      </c>
      <c r="G50" s="9">
        <v>0</v>
      </c>
      <c r="H50" s="9">
        <v>136620871</v>
      </c>
      <c r="I50" s="9">
        <v>0</v>
      </c>
      <c r="J50" s="9">
        <v>0</v>
      </c>
      <c r="K50" s="9">
        <v>0</v>
      </c>
      <c r="L50" s="9">
        <v>136620871</v>
      </c>
      <c r="M50" s="9">
        <v>0</v>
      </c>
      <c r="N50" s="9">
        <v>0</v>
      </c>
      <c r="O50" s="9">
        <v>0</v>
      </c>
      <c r="P50" s="62">
        <f t="shared" si="0"/>
        <v>136620871</v>
      </c>
    </row>
    <row r="51" spans="1:17" x14ac:dyDescent="0.25">
      <c r="A51" s="8" t="s">
        <v>442</v>
      </c>
      <c r="B51" s="8" t="s">
        <v>642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62">
        <f t="shared" si="0"/>
        <v>0</v>
      </c>
    </row>
    <row r="52" spans="1:17" x14ac:dyDescent="0.25">
      <c r="A52" s="8" t="s">
        <v>443</v>
      </c>
      <c r="B52" s="8" t="s">
        <v>643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62">
        <f t="shared" si="0"/>
        <v>0</v>
      </c>
    </row>
    <row r="53" spans="1:17" x14ac:dyDescent="0.25">
      <c r="A53" s="8" t="s">
        <v>444</v>
      </c>
      <c r="B53" s="8" t="s">
        <v>644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62">
        <f t="shared" si="0"/>
        <v>0</v>
      </c>
    </row>
    <row r="54" spans="1:17" x14ac:dyDescent="0.25">
      <c r="A54" s="8" t="s">
        <v>445</v>
      </c>
      <c r="B54" s="8" t="s">
        <v>645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62">
        <f t="shared" si="0"/>
        <v>0</v>
      </c>
    </row>
    <row r="55" spans="1:17" x14ac:dyDescent="0.25">
      <c r="A55" s="8" t="s">
        <v>446</v>
      </c>
      <c r="B55" s="8" t="s">
        <v>646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62">
        <f t="shared" si="0"/>
        <v>0</v>
      </c>
    </row>
    <row r="56" spans="1:17" x14ac:dyDescent="0.25">
      <c r="A56" s="8" t="s">
        <v>460</v>
      </c>
      <c r="B56" s="8" t="s">
        <v>647</v>
      </c>
      <c r="C56" s="9">
        <v>1657193445</v>
      </c>
      <c r="D56" s="9">
        <v>0</v>
      </c>
      <c r="E56" s="9">
        <v>0</v>
      </c>
      <c r="F56" s="9">
        <v>0</v>
      </c>
      <c r="G56" s="9">
        <v>0</v>
      </c>
      <c r="H56" s="9">
        <v>1657193445</v>
      </c>
      <c r="I56" s="9">
        <v>1657193445</v>
      </c>
      <c r="J56" s="9">
        <v>0</v>
      </c>
      <c r="K56" s="9">
        <v>1657193445</v>
      </c>
      <c r="L56" s="9">
        <v>0</v>
      </c>
      <c r="M56" s="9">
        <v>1271135932.5699997</v>
      </c>
      <c r="N56" s="9">
        <v>339200449.88</v>
      </c>
      <c r="O56" s="9">
        <v>1610336382.4499998</v>
      </c>
      <c r="P56" s="62">
        <f t="shared" si="0"/>
        <v>46857062.550000191</v>
      </c>
    </row>
    <row r="57" spans="1:17" x14ac:dyDescent="0.25">
      <c r="A57" s="8" t="s">
        <v>447</v>
      </c>
      <c r="B57" s="8" t="s">
        <v>641</v>
      </c>
      <c r="C57" s="9">
        <v>56748</v>
      </c>
      <c r="D57" s="9">
        <v>0</v>
      </c>
      <c r="E57" s="9">
        <v>0</v>
      </c>
      <c r="F57" s="9">
        <v>0</v>
      </c>
      <c r="G57" s="9">
        <v>0</v>
      </c>
      <c r="H57" s="9">
        <v>56748</v>
      </c>
      <c r="I57" s="9">
        <v>0</v>
      </c>
      <c r="J57" s="9">
        <v>0</v>
      </c>
      <c r="K57" s="9">
        <v>0</v>
      </c>
      <c r="L57" s="9">
        <v>56748</v>
      </c>
      <c r="M57" s="9">
        <v>0</v>
      </c>
      <c r="N57" s="9">
        <v>0</v>
      </c>
      <c r="O57" s="9">
        <v>0</v>
      </c>
      <c r="P57" s="62">
        <f t="shared" si="0"/>
        <v>56748</v>
      </c>
    </row>
    <row r="58" spans="1:17" x14ac:dyDescent="0.25">
      <c r="A58" s="8" t="s">
        <v>448</v>
      </c>
      <c r="B58" s="8" t="s">
        <v>648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62">
        <f t="shared" si="0"/>
        <v>0</v>
      </c>
    </row>
    <row r="59" spans="1:17" x14ac:dyDescent="0.25">
      <c r="A59" s="8" t="s">
        <v>449</v>
      </c>
      <c r="B59" s="8" t="s">
        <v>649</v>
      </c>
      <c r="C59" s="9">
        <v>5963244</v>
      </c>
      <c r="D59" s="9">
        <v>0</v>
      </c>
      <c r="E59" s="9">
        <v>0</v>
      </c>
      <c r="F59" s="9">
        <v>0</v>
      </c>
      <c r="G59" s="9">
        <v>0</v>
      </c>
      <c r="H59" s="9">
        <v>5963244</v>
      </c>
      <c r="I59" s="9">
        <v>0</v>
      </c>
      <c r="J59" s="9">
        <v>0</v>
      </c>
      <c r="K59" s="9">
        <v>0</v>
      </c>
      <c r="L59" s="9">
        <v>5963244</v>
      </c>
      <c r="M59" s="9">
        <v>0</v>
      </c>
      <c r="N59" s="9">
        <v>0</v>
      </c>
      <c r="O59" s="9">
        <v>0</v>
      </c>
      <c r="P59" s="62">
        <f t="shared" si="0"/>
        <v>5963244</v>
      </c>
    </row>
    <row r="60" spans="1:17" x14ac:dyDescent="0.25">
      <c r="A60" s="8" t="s">
        <v>450</v>
      </c>
      <c r="B60" s="8" t="s">
        <v>650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62">
        <f t="shared" si="0"/>
        <v>0</v>
      </c>
    </row>
    <row r="61" spans="1:17" x14ac:dyDescent="0.25">
      <c r="A61" s="8" t="s">
        <v>451</v>
      </c>
      <c r="B61" s="8" t="s">
        <v>651</v>
      </c>
      <c r="C61" s="9">
        <v>225357</v>
      </c>
      <c r="D61" s="9">
        <v>0</v>
      </c>
      <c r="E61" s="9">
        <v>0</v>
      </c>
      <c r="F61" s="9">
        <v>0</v>
      </c>
      <c r="G61" s="9">
        <v>0</v>
      </c>
      <c r="H61" s="9">
        <v>225357</v>
      </c>
      <c r="I61" s="9">
        <v>0</v>
      </c>
      <c r="J61" s="9">
        <v>0</v>
      </c>
      <c r="K61" s="9">
        <v>0</v>
      </c>
      <c r="L61" s="9">
        <v>225357</v>
      </c>
      <c r="M61" s="9">
        <v>0</v>
      </c>
      <c r="N61" s="9">
        <v>0</v>
      </c>
      <c r="O61" s="9">
        <v>0</v>
      </c>
      <c r="P61" s="61">
        <f t="shared" si="0"/>
        <v>225357</v>
      </c>
      <c r="Q61" s="63" t="s">
        <v>664</v>
      </c>
    </row>
    <row r="62" spans="1:17" x14ac:dyDescent="0.25">
      <c r="A62" s="8" t="s">
        <v>452</v>
      </c>
      <c r="B62" s="8" t="s">
        <v>652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62">
        <f t="shared" si="0"/>
        <v>0</v>
      </c>
    </row>
    <row r="63" spans="1:17" x14ac:dyDescent="0.25">
      <c r="A63" s="8" t="s">
        <v>453</v>
      </c>
      <c r="B63" s="8" t="s">
        <v>653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62">
        <f t="shared" si="0"/>
        <v>0</v>
      </c>
    </row>
    <row r="64" spans="1:17" x14ac:dyDescent="0.25">
      <c r="A64" s="8" t="s">
        <v>454</v>
      </c>
      <c r="B64" s="8" t="s">
        <v>654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62">
        <f t="shared" si="0"/>
        <v>0</v>
      </c>
    </row>
    <row r="65" spans="1:17" x14ac:dyDescent="0.25">
      <c r="A65" s="40"/>
      <c r="B65" s="4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59">
        <f t="shared" si="0"/>
        <v>0</v>
      </c>
    </row>
    <row r="66" spans="1:17" s="1" customFormat="1" x14ac:dyDescent="0.25">
      <c r="A66" s="12" t="s">
        <v>455</v>
      </c>
      <c r="B66" s="12" t="s">
        <v>456</v>
      </c>
      <c r="C66" s="13">
        <v>15000000000</v>
      </c>
      <c r="D66" s="13">
        <v>0</v>
      </c>
      <c r="E66" s="13">
        <v>3366619870</v>
      </c>
      <c r="F66" s="13">
        <v>0</v>
      </c>
      <c r="G66" s="13">
        <v>0</v>
      </c>
      <c r="H66" s="13">
        <v>11633380130</v>
      </c>
      <c r="I66" s="13">
        <v>0</v>
      </c>
      <c r="J66" s="13">
        <v>0</v>
      </c>
      <c r="K66" s="13">
        <v>0</v>
      </c>
      <c r="L66" s="13">
        <v>11633380130</v>
      </c>
      <c r="M66" s="13">
        <v>0</v>
      </c>
      <c r="N66" s="13">
        <v>0</v>
      </c>
      <c r="O66" s="13">
        <v>0</v>
      </c>
      <c r="P66" s="59">
        <f t="shared" si="0"/>
        <v>11633380130</v>
      </c>
    </row>
    <row r="67" spans="1:17" x14ac:dyDescent="0.25">
      <c r="B67"/>
      <c r="D67" s="2"/>
    </row>
    <row r="68" spans="1:17" x14ac:dyDescent="0.25">
      <c r="B68"/>
      <c r="C68" s="2"/>
      <c r="D68" s="2"/>
      <c r="E68" s="2"/>
      <c r="Q68" s="2"/>
    </row>
    <row r="69" spans="1:17" x14ac:dyDescent="0.25">
      <c r="B69"/>
      <c r="C69" s="2"/>
      <c r="D69" s="2"/>
      <c r="E69" s="2"/>
      <c r="Q69" s="2"/>
    </row>
    <row r="70" spans="1:17" x14ac:dyDescent="0.25">
      <c r="B70"/>
      <c r="C70" s="2"/>
      <c r="D70" s="2"/>
      <c r="E70" s="2"/>
      <c r="Q70" s="2"/>
    </row>
    <row r="71" spans="1:17" x14ac:dyDescent="0.25">
      <c r="B71"/>
      <c r="C71" s="2"/>
      <c r="D71" s="2"/>
      <c r="E71" s="2"/>
      <c r="Q71" s="2"/>
    </row>
    <row r="72" spans="1:17" x14ac:dyDescent="0.25">
      <c r="B72"/>
      <c r="C72" s="2"/>
      <c r="D72" s="2"/>
      <c r="E72" s="2"/>
      <c r="Q72" s="2"/>
    </row>
    <row r="73" spans="1:17" x14ac:dyDescent="0.25">
      <c r="B73"/>
      <c r="C73" s="2"/>
      <c r="D73" s="2"/>
      <c r="E73" s="2"/>
      <c r="Q73" s="2"/>
    </row>
    <row r="74" spans="1:17" x14ac:dyDescent="0.25">
      <c r="B74"/>
      <c r="C74" s="2"/>
      <c r="D74" s="2"/>
      <c r="E74" s="2"/>
      <c r="Q74" s="2"/>
    </row>
    <row r="75" spans="1:17" x14ac:dyDescent="0.25">
      <c r="B75"/>
      <c r="C75" s="2"/>
      <c r="D75" s="2"/>
      <c r="E75" s="2"/>
      <c r="Q75" s="2"/>
    </row>
    <row r="76" spans="1:17" x14ac:dyDescent="0.25">
      <c r="B76"/>
      <c r="C76" s="2"/>
      <c r="D76" s="2"/>
      <c r="E76" s="2"/>
      <c r="Q76" s="2"/>
    </row>
    <row r="77" spans="1:17" x14ac:dyDescent="0.25">
      <c r="B77"/>
      <c r="C77" s="2"/>
      <c r="D77" s="2"/>
      <c r="E77" s="2"/>
      <c r="Q77" s="2"/>
    </row>
    <row r="78" spans="1:17" x14ac:dyDescent="0.25">
      <c r="B78"/>
      <c r="C78" s="2"/>
      <c r="D78" s="2"/>
      <c r="E78" s="2"/>
      <c r="Q78" s="2"/>
    </row>
    <row r="79" spans="1:17" x14ac:dyDescent="0.25">
      <c r="B79"/>
      <c r="C79" s="2"/>
      <c r="D79" s="2"/>
      <c r="E79" s="2"/>
      <c r="Q79" s="2"/>
    </row>
    <row r="80" spans="1:17" x14ac:dyDescent="0.25">
      <c r="B80"/>
      <c r="C80" s="2"/>
      <c r="D80" s="2"/>
      <c r="E80" s="2"/>
      <c r="Q80" s="2"/>
    </row>
    <row r="81" spans="2:17" x14ac:dyDescent="0.25">
      <c r="B81"/>
      <c r="C81" s="2"/>
      <c r="D81" s="2"/>
      <c r="E81" s="2"/>
      <c r="Q81" s="2"/>
    </row>
    <row r="82" spans="2:17" x14ac:dyDescent="0.25">
      <c r="B82"/>
      <c r="C82" s="2"/>
      <c r="D82" s="2"/>
      <c r="E82" s="2"/>
      <c r="Q82" s="2"/>
    </row>
    <row r="83" spans="2:17" x14ac:dyDescent="0.25">
      <c r="B83"/>
      <c r="C83" s="2"/>
      <c r="D83" s="2"/>
      <c r="E83" s="2"/>
      <c r="Q83" s="2"/>
    </row>
    <row r="84" spans="2:17" x14ac:dyDescent="0.25">
      <c r="B84"/>
      <c r="C84" s="2"/>
      <c r="D84" s="2"/>
      <c r="E84" s="2"/>
      <c r="Q84" s="2"/>
    </row>
    <row r="85" spans="2:17" x14ac:dyDescent="0.25">
      <c r="B85"/>
      <c r="C85" s="2"/>
      <c r="D85" s="2"/>
      <c r="E85" s="2"/>
      <c r="Q85" s="2"/>
    </row>
    <row r="86" spans="2:17" x14ac:dyDescent="0.25">
      <c r="B86"/>
      <c r="C86" s="2"/>
      <c r="D86" s="2"/>
      <c r="E86" s="2"/>
      <c r="Q86" s="2"/>
    </row>
    <row r="87" spans="2:17" x14ac:dyDescent="0.25">
      <c r="B87"/>
      <c r="C87" s="2"/>
      <c r="D87" s="2"/>
      <c r="E87" s="2"/>
      <c r="Q87" s="2"/>
    </row>
    <row r="88" spans="2:17" x14ac:dyDescent="0.25">
      <c r="B88"/>
      <c r="C88" s="2"/>
      <c r="D88" s="2"/>
      <c r="E88" s="2"/>
      <c r="Q88" s="2"/>
    </row>
    <row r="89" spans="2:17" x14ac:dyDescent="0.25">
      <c r="B89"/>
      <c r="C89" s="2"/>
      <c r="D89" s="2"/>
      <c r="E89" s="2"/>
      <c r="Q89" s="2"/>
    </row>
    <row r="90" spans="2:17" x14ac:dyDescent="0.25">
      <c r="B90"/>
      <c r="C90" s="2"/>
      <c r="D90" s="2"/>
      <c r="E90" s="2"/>
      <c r="Q90" s="2"/>
    </row>
    <row r="91" spans="2:17" x14ac:dyDescent="0.25">
      <c r="B91"/>
      <c r="C91" s="2"/>
      <c r="D91" s="2"/>
      <c r="E91" s="2"/>
      <c r="Q91" s="2"/>
    </row>
    <row r="92" spans="2:17" x14ac:dyDescent="0.25">
      <c r="B92"/>
      <c r="C92" s="2"/>
      <c r="D92" s="2"/>
      <c r="E92" s="2"/>
      <c r="Q92" s="2"/>
    </row>
    <row r="93" spans="2:17" x14ac:dyDescent="0.25">
      <c r="B93"/>
      <c r="C93" s="2"/>
      <c r="D93" s="2"/>
      <c r="E93" s="2"/>
      <c r="Q93" s="2"/>
    </row>
    <row r="94" spans="2:17" x14ac:dyDescent="0.25">
      <c r="B94"/>
      <c r="C94" s="2"/>
      <c r="D94" s="2"/>
      <c r="E94" s="2"/>
      <c r="Q94" s="2"/>
    </row>
    <row r="95" spans="2:17" x14ac:dyDescent="0.25">
      <c r="B95"/>
      <c r="C95" s="2"/>
      <c r="D95" s="2"/>
      <c r="E95" s="2"/>
      <c r="Q95" s="2"/>
    </row>
    <row r="96" spans="2:17" x14ac:dyDescent="0.25">
      <c r="B96"/>
      <c r="C96" s="2"/>
      <c r="D96" s="2"/>
      <c r="E96" s="2"/>
      <c r="Q96" s="2"/>
    </row>
    <row r="97" spans="2:17" x14ac:dyDescent="0.25">
      <c r="B97"/>
      <c r="C97" s="2"/>
      <c r="D97" s="2"/>
      <c r="E97" s="2"/>
      <c r="Q97" s="2"/>
    </row>
    <row r="98" spans="2:17" x14ac:dyDescent="0.25">
      <c r="B98"/>
      <c r="C98" s="2"/>
      <c r="D98" s="2"/>
      <c r="E98" s="2"/>
      <c r="Q98" s="2"/>
    </row>
    <row r="99" spans="2:17" x14ac:dyDescent="0.25">
      <c r="B99"/>
      <c r="C99" s="2"/>
      <c r="D99" s="2"/>
      <c r="E99" s="2"/>
      <c r="Q99" s="2"/>
    </row>
    <row r="100" spans="2:17" x14ac:dyDescent="0.25">
      <c r="B100"/>
      <c r="C100" s="2"/>
      <c r="D100" s="2"/>
      <c r="E100" s="2"/>
      <c r="Q100" s="2"/>
    </row>
    <row r="101" spans="2:17" x14ac:dyDescent="0.25">
      <c r="B101"/>
      <c r="C101" s="2"/>
      <c r="D101" s="2"/>
      <c r="E101" s="2"/>
      <c r="Q101" s="2"/>
    </row>
    <row r="102" spans="2:17" x14ac:dyDescent="0.25">
      <c r="B102"/>
      <c r="C102" s="2"/>
      <c r="D102" s="2"/>
      <c r="E102" s="2"/>
      <c r="Q102" s="2"/>
    </row>
    <row r="103" spans="2:17" x14ac:dyDescent="0.25">
      <c r="B103"/>
      <c r="C103" s="2"/>
      <c r="D103" s="2"/>
      <c r="E103" s="2"/>
      <c r="Q103" s="2"/>
    </row>
    <row r="104" spans="2:17" x14ac:dyDescent="0.25">
      <c r="B104"/>
      <c r="C104" s="2"/>
      <c r="D104" s="2"/>
      <c r="E104" s="2"/>
      <c r="Q104" s="2"/>
    </row>
    <row r="105" spans="2:17" x14ac:dyDescent="0.25">
      <c r="B105"/>
      <c r="C105" s="2"/>
      <c r="D105" s="2"/>
      <c r="E105" s="2"/>
      <c r="Q105" s="2"/>
    </row>
    <row r="106" spans="2:17" x14ac:dyDescent="0.25">
      <c r="B106"/>
      <c r="C106" s="2"/>
      <c r="D106" s="2"/>
      <c r="E106" s="2"/>
      <c r="Q106" s="2"/>
    </row>
    <row r="107" spans="2:17" x14ac:dyDescent="0.25">
      <c r="B107"/>
      <c r="C107" s="2"/>
      <c r="D107" s="2"/>
      <c r="E107" s="2"/>
      <c r="Q107" s="2"/>
    </row>
    <row r="108" spans="2:17" x14ac:dyDescent="0.25">
      <c r="B108"/>
      <c r="C108" s="2"/>
      <c r="D108" s="2"/>
      <c r="E108" s="2"/>
      <c r="Q108" s="2"/>
    </row>
    <row r="109" spans="2:17" x14ac:dyDescent="0.25">
      <c r="B109"/>
      <c r="C109" s="2"/>
      <c r="D109" s="2"/>
      <c r="E109" s="2"/>
      <c r="Q109" s="2"/>
    </row>
    <row r="110" spans="2:17" x14ac:dyDescent="0.25">
      <c r="B110"/>
      <c r="C110" s="2"/>
      <c r="D110" s="2"/>
      <c r="E110" s="2"/>
      <c r="Q110" s="2"/>
    </row>
    <row r="111" spans="2:17" x14ac:dyDescent="0.25">
      <c r="B111"/>
      <c r="C111" s="2"/>
      <c r="D111" s="2"/>
      <c r="E111" s="2"/>
      <c r="Q111" s="2"/>
    </row>
    <row r="112" spans="2:17" x14ac:dyDescent="0.25">
      <c r="B112"/>
      <c r="C112" s="2"/>
      <c r="D112" s="2"/>
      <c r="E112" s="2"/>
      <c r="Q112" s="2"/>
    </row>
    <row r="113" spans="2:17" x14ac:dyDescent="0.25">
      <c r="B113"/>
      <c r="C113" s="2"/>
      <c r="D113" s="2"/>
      <c r="E113" s="2"/>
      <c r="Q113" s="2"/>
    </row>
    <row r="114" spans="2:17" x14ac:dyDescent="0.25">
      <c r="B114"/>
      <c r="C114" s="2"/>
      <c r="D114" s="2"/>
      <c r="E114" s="2"/>
      <c r="Q114" s="2"/>
    </row>
    <row r="115" spans="2:17" x14ac:dyDescent="0.25">
      <c r="B115"/>
      <c r="C115" s="2"/>
      <c r="D115" s="2"/>
      <c r="E115" s="2"/>
      <c r="Q115" s="2"/>
    </row>
    <row r="116" spans="2:17" x14ac:dyDescent="0.25">
      <c r="B116"/>
      <c r="C116" s="2"/>
      <c r="D116" s="2"/>
      <c r="E116" s="2"/>
      <c r="Q116" s="2"/>
    </row>
    <row r="117" spans="2:17" x14ac:dyDescent="0.25">
      <c r="B117"/>
      <c r="C117" s="2"/>
      <c r="D117" s="2"/>
      <c r="E117" s="2"/>
      <c r="Q117" s="2"/>
    </row>
    <row r="118" spans="2:17" x14ac:dyDescent="0.25">
      <c r="B118"/>
      <c r="C118" s="2"/>
      <c r="D118" s="2"/>
      <c r="E118" s="2"/>
      <c r="Q118" s="2"/>
    </row>
    <row r="119" spans="2:17" x14ac:dyDescent="0.25">
      <c r="B119"/>
      <c r="C119" s="2"/>
      <c r="D119" s="2"/>
      <c r="E119" s="2"/>
      <c r="Q119" s="2"/>
    </row>
    <row r="120" spans="2:17" x14ac:dyDescent="0.25">
      <c r="B120"/>
      <c r="C120" s="2"/>
      <c r="D120" s="2"/>
      <c r="E120" s="2"/>
      <c r="Q120" s="2"/>
    </row>
    <row r="121" spans="2:17" x14ac:dyDescent="0.25">
      <c r="B121"/>
      <c r="C121" s="2"/>
      <c r="D121" s="2"/>
      <c r="E121" s="2"/>
      <c r="Q121" s="2"/>
    </row>
    <row r="122" spans="2:17" x14ac:dyDescent="0.25">
      <c r="B122"/>
      <c r="C122" s="2"/>
      <c r="D122" s="2"/>
      <c r="E122" s="2"/>
      <c r="Q122" s="2"/>
    </row>
    <row r="123" spans="2:17" x14ac:dyDescent="0.25">
      <c r="B123"/>
      <c r="C123" s="2"/>
      <c r="D123" s="2"/>
      <c r="E123" s="2"/>
      <c r="Q123" s="2"/>
    </row>
    <row r="124" spans="2:17" x14ac:dyDescent="0.25">
      <c r="B124"/>
      <c r="C124" s="2"/>
      <c r="D124" s="2"/>
      <c r="E124" s="2"/>
      <c r="Q124" s="2"/>
    </row>
    <row r="125" spans="2:17" x14ac:dyDescent="0.25">
      <c r="B125"/>
      <c r="C125" s="2"/>
      <c r="D125" s="2"/>
      <c r="E125" s="2"/>
      <c r="Q125" s="2"/>
    </row>
    <row r="126" spans="2:17" x14ac:dyDescent="0.25">
      <c r="B126"/>
      <c r="C126" s="2"/>
      <c r="D126" s="2"/>
      <c r="E126" s="2"/>
      <c r="Q126" s="2"/>
    </row>
    <row r="127" spans="2:17" x14ac:dyDescent="0.25">
      <c r="B127"/>
      <c r="C127" s="2"/>
      <c r="D127" s="2"/>
      <c r="E127" s="2"/>
      <c r="Q127" s="2"/>
    </row>
    <row r="128" spans="2:17" x14ac:dyDescent="0.25">
      <c r="B128"/>
      <c r="C128" s="2"/>
      <c r="D128" s="2"/>
      <c r="E128" s="2"/>
      <c r="Q128" s="2"/>
    </row>
    <row r="129" spans="2:17" x14ac:dyDescent="0.25">
      <c r="B129"/>
      <c r="C129" s="2"/>
      <c r="D129" s="2"/>
      <c r="E129" s="2"/>
      <c r="Q129" s="2"/>
    </row>
    <row r="130" spans="2:17" x14ac:dyDescent="0.25">
      <c r="B130"/>
      <c r="C130" s="2"/>
      <c r="D130" s="2"/>
      <c r="E130" s="2"/>
      <c r="Q130" s="2"/>
    </row>
    <row r="131" spans="2:17" x14ac:dyDescent="0.25">
      <c r="B131"/>
      <c r="C131" s="2"/>
      <c r="D131" s="2"/>
      <c r="E131" s="2"/>
      <c r="Q131" s="2"/>
    </row>
    <row r="132" spans="2:17" x14ac:dyDescent="0.25">
      <c r="B132"/>
      <c r="C132" s="2"/>
      <c r="D132" s="2"/>
      <c r="E132" s="2"/>
      <c r="Q132" s="2"/>
    </row>
    <row r="133" spans="2:17" x14ac:dyDescent="0.25">
      <c r="B133"/>
      <c r="C133" s="2"/>
      <c r="D133" s="2"/>
      <c r="E133" s="2"/>
      <c r="Q133" s="2"/>
    </row>
    <row r="134" spans="2:17" x14ac:dyDescent="0.25">
      <c r="B134"/>
      <c r="C134" s="2"/>
      <c r="D134" s="2"/>
      <c r="E134" s="2"/>
      <c r="Q134" s="2"/>
    </row>
    <row r="135" spans="2:17" x14ac:dyDescent="0.25">
      <c r="B135"/>
      <c r="C135" s="2"/>
      <c r="D135" s="2"/>
      <c r="E135" s="2"/>
      <c r="Q135" s="2"/>
    </row>
    <row r="136" spans="2:17" x14ac:dyDescent="0.25">
      <c r="B136"/>
      <c r="C136" s="2"/>
      <c r="D136" s="2"/>
      <c r="E136" s="2"/>
      <c r="Q136" s="2"/>
    </row>
    <row r="137" spans="2:17" x14ac:dyDescent="0.25">
      <c r="B137"/>
      <c r="C137" s="2"/>
      <c r="D137" s="2"/>
      <c r="E137" s="2"/>
      <c r="Q137" s="2"/>
    </row>
    <row r="138" spans="2:17" x14ac:dyDescent="0.25">
      <c r="B138"/>
      <c r="C138" s="2"/>
      <c r="D138" s="2"/>
      <c r="E138" s="2"/>
      <c r="Q138" s="2"/>
    </row>
    <row r="139" spans="2:17" x14ac:dyDescent="0.25">
      <c r="B139"/>
      <c r="C139" s="2"/>
      <c r="D139" s="2"/>
      <c r="E139" s="2"/>
      <c r="Q139" s="2"/>
    </row>
    <row r="140" spans="2:17" x14ac:dyDescent="0.25">
      <c r="B140"/>
      <c r="C140" s="2"/>
      <c r="D140" s="2"/>
      <c r="E140" s="2"/>
      <c r="Q140" s="2"/>
    </row>
    <row r="141" spans="2:17" x14ac:dyDescent="0.25">
      <c r="B141"/>
      <c r="C141" s="2"/>
      <c r="D141" s="2"/>
      <c r="E141" s="2"/>
      <c r="Q141" s="2"/>
    </row>
    <row r="142" spans="2:17" x14ac:dyDescent="0.25">
      <c r="B142"/>
      <c r="C142" s="2"/>
      <c r="D142" s="2"/>
      <c r="E142" s="2"/>
      <c r="Q142" s="2"/>
    </row>
    <row r="143" spans="2:17" x14ac:dyDescent="0.25">
      <c r="B143"/>
      <c r="C143" s="2"/>
      <c r="D143" s="2"/>
      <c r="E143" s="2"/>
      <c r="Q143" s="2"/>
    </row>
    <row r="144" spans="2:17" x14ac:dyDescent="0.25">
      <c r="B144"/>
      <c r="C144" s="2"/>
      <c r="D144" s="2"/>
      <c r="E144" s="2"/>
      <c r="Q144" s="2"/>
    </row>
    <row r="145" spans="2:17" x14ac:dyDescent="0.25">
      <c r="B145"/>
      <c r="C145" s="2"/>
      <c r="D145" s="2"/>
      <c r="E145" s="2"/>
      <c r="Q145" s="2"/>
    </row>
    <row r="146" spans="2:17" x14ac:dyDescent="0.25">
      <c r="B146"/>
      <c r="C146" s="2"/>
      <c r="D146" s="2"/>
      <c r="E146" s="2"/>
      <c r="Q146" s="2"/>
    </row>
    <row r="147" spans="2:17" x14ac:dyDescent="0.25">
      <c r="B147"/>
      <c r="C147" s="2"/>
      <c r="D147" s="2"/>
      <c r="E147" s="2"/>
      <c r="Q147" s="2"/>
    </row>
    <row r="148" spans="2:17" x14ac:dyDescent="0.25">
      <c r="B148"/>
      <c r="C148" s="2"/>
      <c r="D148" s="2"/>
      <c r="E148" s="2"/>
      <c r="Q148" s="2"/>
    </row>
    <row r="149" spans="2:17" x14ac:dyDescent="0.25">
      <c r="B149"/>
      <c r="C149" s="2"/>
      <c r="D149" s="2"/>
      <c r="E149" s="2"/>
      <c r="Q149" s="2"/>
    </row>
    <row r="150" spans="2:17" x14ac:dyDescent="0.25">
      <c r="B150"/>
      <c r="C150" s="2"/>
      <c r="D150" s="2"/>
      <c r="E150" s="2"/>
      <c r="Q150" s="2"/>
    </row>
    <row r="151" spans="2:17" x14ac:dyDescent="0.25">
      <c r="B151"/>
      <c r="C151" s="2"/>
      <c r="D151" s="2"/>
      <c r="E151" s="2"/>
      <c r="Q151" s="2"/>
    </row>
    <row r="152" spans="2:17" x14ac:dyDescent="0.25">
      <c r="B152"/>
      <c r="C152" s="2"/>
      <c r="D152" s="2"/>
      <c r="E152" s="2"/>
      <c r="Q152" s="2"/>
    </row>
    <row r="153" spans="2:17" x14ac:dyDescent="0.25">
      <c r="B153"/>
      <c r="C153" s="2"/>
      <c r="D153" s="2"/>
      <c r="E153" s="2"/>
      <c r="Q153" s="2"/>
    </row>
    <row r="154" spans="2:17" x14ac:dyDescent="0.25">
      <c r="B154"/>
      <c r="C154" s="2"/>
      <c r="D154" s="2"/>
      <c r="E154" s="2"/>
      <c r="Q154" s="2"/>
    </row>
    <row r="155" spans="2:17" x14ac:dyDescent="0.25">
      <c r="C155" s="2"/>
      <c r="D155" s="2"/>
      <c r="E155" s="2"/>
      <c r="Q155" s="2"/>
    </row>
    <row r="156" spans="2:17" x14ac:dyDescent="0.25">
      <c r="C156" s="2"/>
      <c r="D156" s="2"/>
      <c r="E156" s="2"/>
      <c r="Q156" s="2"/>
    </row>
    <row r="157" spans="2:17" x14ac:dyDescent="0.25">
      <c r="C157" s="2"/>
      <c r="D157" s="2"/>
      <c r="E157" s="2"/>
      <c r="Q157" s="2"/>
    </row>
    <row r="158" spans="2:17" x14ac:dyDescent="0.25">
      <c r="C158" s="2"/>
      <c r="D158" s="2"/>
      <c r="E158" s="2"/>
      <c r="Q158" s="2"/>
    </row>
    <row r="159" spans="2:17" x14ac:dyDescent="0.25">
      <c r="C159" s="2"/>
      <c r="D159" s="2"/>
      <c r="E159" s="2"/>
      <c r="Q159" s="2"/>
    </row>
    <row r="160" spans="2:17" x14ac:dyDescent="0.25">
      <c r="C160" s="2"/>
      <c r="D160" s="2"/>
      <c r="E160" s="2"/>
      <c r="Q160" s="2"/>
    </row>
    <row r="161" spans="3:17" x14ac:dyDescent="0.25">
      <c r="C161" s="2"/>
      <c r="D161" s="2"/>
      <c r="E161" s="2"/>
      <c r="Q161" s="2"/>
    </row>
    <row r="162" spans="3:17" x14ac:dyDescent="0.25">
      <c r="C162" s="2"/>
      <c r="D162" s="2"/>
      <c r="E162" s="2"/>
      <c r="Q162" s="2"/>
    </row>
    <row r="163" spans="3:17" x14ac:dyDescent="0.25">
      <c r="C163" s="2"/>
      <c r="D163" s="2"/>
      <c r="E163" s="2"/>
    </row>
    <row r="164" spans="3:17" x14ac:dyDescent="0.25">
      <c r="C164" s="2"/>
      <c r="D164" s="2"/>
      <c r="E164" s="2"/>
    </row>
    <row r="165" spans="3:17" x14ac:dyDescent="0.25">
      <c r="C165" s="2"/>
      <c r="D165" s="2"/>
      <c r="E165" s="2"/>
    </row>
    <row r="166" spans="3:17" x14ac:dyDescent="0.25">
      <c r="C166" s="2"/>
      <c r="D166" s="2"/>
      <c r="E166" s="2"/>
    </row>
    <row r="167" spans="3:17" x14ac:dyDescent="0.25">
      <c r="C167" s="2"/>
      <c r="D167" s="2"/>
      <c r="E167" s="2"/>
    </row>
    <row r="168" spans="3:17" x14ac:dyDescent="0.25">
      <c r="C168" s="2"/>
      <c r="D168" s="2"/>
      <c r="E168" s="2"/>
    </row>
    <row r="169" spans="3:17" x14ac:dyDescent="0.25">
      <c r="C169" s="2"/>
      <c r="D169" s="2"/>
      <c r="E169" s="2"/>
    </row>
    <row r="170" spans="3:17" x14ac:dyDescent="0.25">
      <c r="C170" s="2"/>
      <c r="D170" s="2"/>
      <c r="E170" s="2"/>
    </row>
    <row r="174" spans="3:17" x14ac:dyDescent="0.25">
      <c r="C174" s="2"/>
      <c r="D174" s="2"/>
      <c r="E174" s="2"/>
    </row>
    <row r="175" spans="3:17" x14ac:dyDescent="0.25">
      <c r="C175" s="2"/>
      <c r="D175" s="2"/>
      <c r="E175" s="2"/>
    </row>
    <row r="176" spans="3:17" x14ac:dyDescent="0.25">
      <c r="C176" s="2"/>
      <c r="D176" s="2"/>
      <c r="E176" s="2"/>
    </row>
    <row r="177" spans="3:5" x14ac:dyDescent="0.25">
      <c r="C177" s="2"/>
      <c r="D177" s="2"/>
      <c r="E177" s="2"/>
    </row>
    <row r="178" spans="3:5" x14ac:dyDescent="0.25">
      <c r="C178" s="2"/>
      <c r="D178" s="2"/>
      <c r="E178" s="2"/>
    </row>
    <row r="179" spans="3:5" x14ac:dyDescent="0.25">
      <c r="C179" s="2"/>
      <c r="D179" s="2"/>
      <c r="E179" s="2"/>
    </row>
    <row r="180" spans="3:5" x14ac:dyDescent="0.25">
      <c r="C180" s="2"/>
      <c r="D180" s="2"/>
      <c r="E180" s="2"/>
    </row>
    <row r="181" spans="3:5" x14ac:dyDescent="0.25">
      <c r="C181" s="2"/>
      <c r="D181" s="2"/>
      <c r="E181" s="2"/>
    </row>
    <row r="182" spans="3:5" x14ac:dyDescent="0.25">
      <c r="C182" s="2"/>
      <c r="D182" s="2"/>
      <c r="E182" s="2"/>
    </row>
    <row r="183" spans="3:5" x14ac:dyDescent="0.25">
      <c r="C183" s="2"/>
      <c r="D183" s="2"/>
      <c r="E183" s="2"/>
    </row>
    <row r="184" spans="3:5" x14ac:dyDescent="0.25">
      <c r="C184" s="2"/>
      <c r="D184" s="2"/>
      <c r="E184" s="2"/>
    </row>
    <row r="185" spans="3:5" x14ac:dyDescent="0.25">
      <c r="C185" s="2"/>
      <c r="D185" s="2"/>
      <c r="E185" s="2"/>
    </row>
    <row r="186" spans="3:5" x14ac:dyDescent="0.25">
      <c r="C186" s="2"/>
      <c r="D186" s="2"/>
      <c r="E186" s="2"/>
    </row>
    <row r="187" spans="3:5" x14ac:dyDescent="0.25">
      <c r="C187" s="2"/>
      <c r="D187" s="2"/>
      <c r="E187" s="2"/>
    </row>
    <row r="188" spans="3:5" x14ac:dyDescent="0.25">
      <c r="C188" s="2"/>
      <c r="D188" s="2"/>
      <c r="E188" s="2"/>
    </row>
    <row r="189" spans="3:5" x14ac:dyDescent="0.25">
      <c r="C189" s="2"/>
      <c r="D189" s="2"/>
      <c r="E189" s="2"/>
    </row>
    <row r="190" spans="3:5" x14ac:dyDescent="0.25">
      <c r="C190" s="2"/>
      <c r="D190" s="2"/>
      <c r="E190" s="2"/>
    </row>
    <row r="191" spans="3:5" x14ac:dyDescent="0.25">
      <c r="C191" s="2"/>
      <c r="D191" s="2"/>
      <c r="E191" s="2"/>
    </row>
    <row r="192" spans="3:5" x14ac:dyDescent="0.25">
      <c r="C192" s="2"/>
      <c r="D192" s="2"/>
      <c r="E192" s="2"/>
    </row>
    <row r="193" spans="3:5" x14ac:dyDescent="0.25">
      <c r="C193" s="2"/>
      <c r="D193" s="2"/>
      <c r="E193" s="2"/>
    </row>
    <row r="194" spans="3:5" x14ac:dyDescent="0.25">
      <c r="C194" s="2"/>
      <c r="D194" s="2"/>
      <c r="E194" s="2"/>
    </row>
    <row r="195" spans="3:5" x14ac:dyDescent="0.25">
      <c r="C195" s="2"/>
      <c r="D195" s="2"/>
      <c r="E195" s="2"/>
    </row>
    <row r="196" spans="3:5" x14ac:dyDescent="0.25">
      <c r="C196" s="2"/>
      <c r="D196" s="2"/>
      <c r="E196" s="2"/>
    </row>
    <row r="197" spans="3:5" x14ac:dyDescent="0.25">
      <c r="C197" s="2"/>
      <c r="D197" s="2"/>
      <c r="E197" s="2"/>
    </row>
    <row r="198" spans="3:5" x14ac:dyDescent="0.25">
      <c r="C198" s="2"/>
      <c r="D198" s="2"/>
      <c r="E198" s="2"/>
    </row>
    <row r="199" spans="3:5" x14ac:dyDescent="0.25">
      <c r="C199" s="2"/>
      <c r="D199" s="2"/>
      <c r="E199" s="2"/>
    </row>
    <row r="200" spans="3:5" x14ac:dyDescent="0.25">
      <c r="C200" s="2"/>
      <c r="D200" s="2"/>
      <c r="E200" s="2"/>
    </row>
    <row r="201" spans="3:5" x14ac:dyDescent="0.25">
      <c r="C201" s="2"/>
      <c r="D201" s="2"/>
      <c r="E201" s="2"/>
    </row>
    <row r="202" spans="3:5" x14ac:dyDescent="0.25">
      <c r="C202" s="2"/>
      <c r="D202" s="2"/>
      <c r="E202" s="2"/>
    </row>
    <row r="203" spans="3:5" x14ac:dyDescent="0.25">
      <c r="C203" s="2"/>
      <c r="D203" s="2"/>
      <c r="E203" s="2"/>
    </row>
    <row r="204" spans="3:5" x14ac:dyDescent="0.25">
      <c r="C204" s="2"/>
      <c r="D204" s="2"/>
      <c r="E204" s="2"/>
    </row>
    <row r="205" spans="3:5" x14ac:dyDescent="0.25">
      <c r="C205" s="2"/>
      <c r="D205" s="2"/>
      <c r="E205" s="2"/>
    </row>
    <row r="206" spans="3:5" x14ac:dyDescent="0.25">
      <c r="C206" s="2"/>
      <c r="D206" s="2"/>
      <c r="E206" s="2"/>
    </row>
    <row r="207" spans="3:5" x14ac:dyDescent="0.25">
      <c r="C207" s="2"/>
      <c r="D207" s="2"/>
      <c r="E207" s="2"/>
    </row>
    <row r="208" spans="3:5" x14ac:dyDescent="0.25">
      <c r="C208" s="2"/>
      <c r="D208" s="2"/>
      <c r="E208" s="2"/>
    </row>
    <row r="211" spans="3:5" x14ac:dyDescent="0.25">
      <c r="C211" s="2"/>
      <c r="D211" s="2"/>
      <c r="E211" s="2"/>
    </row>
  </sheetData>
  <mergeCells count="2">
    <mergeCell ref="A2:O2"/>
    <mergeCell ref="A3:O3"/>
  </mergeCells>
  <pageMargins left="0.11811023622047245" right="0.11811023622047245" top="0.35433070866141736" bottom="0.35433070866141736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DIC </vt:lpstr>
      <vt:lpstr>regalias</vt:lpstr>
      <vt:lpstr>'DIC '!Títulos_a_imprimir</vt:lpstr>
      <vt:lpstr>regalias!Títulos_a_imprimir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Marina</dc:creator>
  <cp:lastModifiedBy>LUZ MARINA VARGAS PINTO</cp:lastModifiedBy>
  <cp:lastPrinted>2025-02-11T14:26:31Z</cp:lastPrinted>
  <dcterms:created xsi:type="dcterms:W3CDTF">2014-02-24T14:35:38Z</dcterms:created>
  <dcterms:modified xsi:type="dcterms:W3CDTF">2025-03-18T21:02:44Z</dcterms:modified>
</cp:coreProperties>
</file>