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lucia.casteblanco\Desktop\PLANEACION 2026\AGUAS LA MEJOR EMPRESA\VERSION FINAL\PLANES DE ACCION\"/>
    </mc:Choice>
  </mc:AlternateContent>
  <xr:revisionPtr revIDLastSave="0" documentId="8_{4ED92F79-D40E-452A-A03D-08FA33E5E178}" xr6:coauthVersionLast="47" xr6:coauthVersionMax="47" xr10:uidLastSave="{00000000-0000-0000-0000-000000000000}"/>
  <bookViews>
    <workbookView xWindow="-120" yWindow="-120" windowWidth="29040" windowHeight="15720" xr2:uid="{DA2A2C48-B945-4994-99EA-B6246FD37683}"/>
  </bookViews>
  <sheets>
    <sheet name="G-FINANCIERA" sheetId="1" r:id="rId1"/>
  </sheets>
  <externalReferences>
    <externalReference r:id="rId2"/>
  </externalReferenc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22" i="1" l="1"/>
  <c r="N22" i="1"/>
  <c r="O21" i="1"/>
  <c r="N21" i="1"/>
  <c r="O20" i="1"/>
  <c r="N20" i="1"/>
  <c r="O18" i="1"/>
  <c r="N18" i="1"/>
  <c r="O17" i="1"/>
  <c r="N17" i="1"/>
  <c r="O15" i="1"/>
  <c r="N15" i="1"/>
  <c r="O13" i="1"/>
  <c r="N13" i="1"/>
  <c r="O11" i="1"/>
  <c r="N11" i="1"/>
  <c r="N10" i="1"/>
  <c r="O9" i="1"/>
  <c r="N9" i="1"/>
  <c r="O8" i="1"/>
  <c r="N8" i="1"/>
  <c r="O7" i="1"/>
  <c r="N7" i="1"/>
  <c r="O6" i="1"/>
  <c r="N6" i="1"/>
  <c r="O5" i="1"/>
  <c r="N5" i="1"/>
</calcChain>
</file>

<file path=xl/sharedStrings.xml><?xml version="1.0" encoding="utf-8"?>
<sst xmlns="http://schemas.openxmlformats.org/spreadsheetml/2006/main" count="279" uniqueCount="162">
  <si>
    <t>PLAN DE ACCIÓN – GESTION  FINANCIERA</t>
  </si>
  <si>
    <t>VIGENCIAS:</t>
  </si>
  <si>
    <t>2026 - 2027</t>
  </si>
  <si>
    <t>RESPONSABLE:</t>
  </si>
  <si>
    <t>SUBGERENTE ADMINISTRATIVO Y FINANCIERO</t>
  </si>
  <si>
    <t>ID</t>
  </si>
  <si>
    <t>Fila fuente</t>
  </si>
  <si>
    <t>Iniciativa estratégica</t>
  </si>
  <si>
    <t>Objetivo</t>
  </si>
  <si>
    <t>Meta producto</t>
  </si>
  <si>
    <t>Indicador estratégico</t>
  </si>
  <si>
    <t>Actividad / Acción</t>
  </si>
  <si>
    <t>Entregable / Medio de verificación propuesto</t>
  </si>
  <si>
    <t>Frecuencia</t>
  </si>
  <si>
    <t>Rol</t>
  </si>
  <si>
    <t>Responsable principal</t>
  </si>
  <si>
    <t>Corresponsables</t>
  </si>
  <si>
    <t>Vigencia</t>
  </si>
  <si>
    <t>Presupuesto 2026</t>
  </si>
  <si>
    <t>Presupuesto 2027</t>
  </si>
  <si>
    <t>Estado</t>
  </si>
  <si>
    <t>Avance %</t>
  </si>
  <si>
    <t>Observaciones / validación</t>
  </si>
  <si>
    <t>PA-032</t>
  </si>
  <si>
    <t>Implementar Costos ABC</t>
  </si>
  <si>
    <t>Identificar, asignar y controlar de manera eficiente los costos asociados a las actividades operativas, comerciales, administrativas y técnicas</t>
  </si>
  <si>
    <t>*  100% de los procesos caracterizados  y parametrizados en centros de costos institucionales bajo metodología ABC</t>
  </si>
  <si>
    <t>No. De procesos de la entidad caracterizados y parametrizados en centros de costos en metodología ABC / No. De procesos de la entidad</t>
  </si>
  <si>
    <t>Caracterizar y parametrizar los procesos y centros de costos institucionales bajo metodología ABC
*  Implementar un módulo o herramienta tecnológica para la gestión y seguimiento de costos ABC</t>
  </si>
  <si>
    <t>Modelo de costos ABC parametrizado, documentado y puesto en operación.</t>
  </si>
  <si>
    <t>TRIMESTRAL</t>
  </si>
  <si>
    <t>RESPONSABLE PRINCIPAL</t>
  </si>
  <si>
    <t>Subgerencia Administrativa y Financiera</t>
  </si>
  <si>
    <t>Gerencia</t>
  </si>
  <si>
    <t>2027</t>
  </si>
  <si>
    <t>No iniciado</t>
  </si>
  <si>
    <t>PA-033</t>
  </si>
  <si>
    <t>Revisar las condiciones de contratos vigentes que generan comercialización</t>
  </si>
  <si>
    <t>Evaluar y ajustar los contratos de comercialización vigentes con el fin de maximizar ingresos, mitigar riesgos y garantizar condiciones favorables para la empresa</t>
  </si>
  <si>
    <t>100% de contratos que generan comercialización en la Entidad evaluados  y/o ajustados</t>
  </si>
  <si>
    <t>No. De contratos que generan comercialización en la Entidad evaluados y/o ajustados que mejoren sus condiciones / No. De contratos que generan comercialización en la Entidad.</t>
  </si>
  <si>
    <t>Revisión de cada contrato de comercialización, por equipo interdisciplinario de la Entidad.
Mesas tecnicas con contratantes que permitan exponer las inquietudes de cada contrato y la gestion de mejora de los mismos.
Diseñar e implementar una matriz de seguimiento y control de lienas de negocio.</t>
  </si>
  <si>
    <t>Informe de conclusion, analisis y conclusiones de cada uno de los contratos</t>
  </si>
  <si>
    <t>Subgerencia Técnica</t>
  </si>
  <si>
    <t>PA-034</t>
  </si>
  <si>
    <t>Actualizar el software financiero, comercial y de contratación con el fin que cumpla con la normativa actual del sector</t>
  </si>
  <si>
    <t>Generar información de calidad y oportunidad,  acorde a la normativa vigente</t>
  </si>
  <si>
    <t>100% de modulos que hacen parte del sistema financiero debidamente actualizados  y complementados en nuevos software</t>
  </si>
  <si>
    <t>% de actualización del software financiero institucional.</t>
  </si>
  <si>
    <t>Diagnóstico del software actual
•	Evaluar el estado funcional y normativo del software financiero resaltando:  
*  NIIF; 
*  SUI; 
*  Resoluciones CRA; 
*  Requerimientos presupuestales y contables.</t>
  </si>
  <si>
    <t>Diagnóstico, que evidencie la real necesidad de reemplazar el software existente o de actualizar el existente</t>
  </si>
  <si>
    <t>PA-035</t>
  </si>
  <si>
    <t>Actualización o adquisición del software
•	Realizar: 
*  	actualización de versiones; 
*  Parametrización; 
*  Adquisición de nuevos módulos; 
*  Migración tecnológica</t>
  </si>
  <si>
    <t>Contrato del nuevo sotfware o de la actualización del existente</t>
  </si>
  <si>
    <t>POR DEFINIR</t>
  </si>
  <si>
    <t>PA-036</t>
  </si>
  <si>
    <t>*  Integración entre módulos institucionales
*  Migración y depuración de bases de datos
*  Implementación de reportes regulatorios
*Capacitación
*  Realización de pruebas funcionales -</t>
  </si>
  <si>
    <t>Certificados emitida por las áreas que evidencie el buen funcionamiento del software.</t>
  </si>
  <si>
    <t>PA-037</t>
  </si>
  <si>
    <t>Adquirir vehiculo compactador que presta el servicio de Aseo en los Municipios concesionados</t>
  </si>
  <si>
    <t>Mejorar la prestación del servicio de recolección de residuos sólidos</t>
  </si>
  <si>
    <t>2 carros compactadores adquiridos</t>
  </si>
  <si>
    <t>Vehículos adquiridos / 1 × 100</t>
  </si>
  <si>
    <t>Elaborar el proyecto acorde a los lineamientos de la Resolución 661  de 2019 del MVCT</t>
  </si>
  <si>
    <t>Proyecto formulado, cierre financiero, proceso contractual y/o acta de adquisición.</t>
  </si>
  <si>
    <t>PA-048</t>
  </si>
  <si>
    <t>Diversificar las líneas de negocio y fortalecer la sostenibilidad financiera de la Entidad mediante la ejecución de proyectos en sectores complementarios a su objeto social.</t>
  </si>
  <si>
    <t>Diversificar las fuentes de ingresos mediante la ejecución de proyectos en sectores complementarios al objeto social.</t>
  </si>
  <si>
    <t>Un proyecto ejecutado.</t>
  </si>
  <si>
    <t>Número de proyectos ejecutados en sectores diferentes al tradicional.</t>
  </si>
  <si>
    <t>*  Identificar oportunidades de negocio.
*  Gestionar reuniones comerciales.
*  Presentar propuestas técnicas.
*  Evaluar resultados.</t>
  </si>
  <si>
    <t>Soportes de Gestión.</t>
  </si>
  <si>
    <t>CORRESPONSABLE</t>
  </si>
  <si>
    <t>Comercialización</t>
  </si>
  <si>
    <t>2026-2027</t>
  </si>
  <si>
    <t>PA-070</t>
  </si>
  <si>
    <t>Gestión de la Liquidez Institucional</t>
  </si>
  <si>
    <t>Garantizar la sostenibilidad y solidez financiera de la entidad mediante una gestión eficiente del capital de trabajo y de los recursos financieros
Cumplir con la Resolución 906 de 2019 de la CRA</t>
  </si>
  <si>
    <t>Mantener un índice de liquidez igual o superior a la línea base institucional, sin descender del umbral regulatorio.</t>
  </si>
  <si>
    <t>L=( AC / PC)</t>
  </si>
  <si>
    <t>Fortalecer el recaudo a través de:
a.  Campañas agrasivas de recuperacón de cartera, que incluya incentivos por pronto pago 
b.  Adelantar los procesos de cobro persuasivos
c.  Generar una base de datos de grandes deudores con el fin de realizar seguimiento exhaustivo  
d. Generar informes bimensuales de cartera por edades</t>
  </si>
  <si>
    <t>Reportes de cartera/
Recaudo, 
Evidencia de las Gestiones de cobro, acuerdos 
Copia de los informes de cartera.</t>
  </si>
  <si>
    <t>PA-072</t>
  </si>
  <si>
    <t>Realizar la conciliación periódica entre la información financiera y comercial para garantizar la confiabilidad de la información institucional.</t>
  </si>
  <si>
    <t>Informe, acta, registro o soporte documental de la actividad.</t>
  </si>
  <si>
    <t>Servicios Públicos</t>
  </si>
  <si>
    <t>PA-073</t>
  </si>
  <si>
    <t>Implementar medidas de austeridad y optimización del gasto para fortalecer la liquidez y la sostenibilidad financiera de la Entidad.</t>
  </si>
  <si>
    <t>Plan de Austeridad
Medidas adoptadas y seguimiento a costos/gastos.</t>
  </si>
  <si>
    <t>PA-079</t>
  </si>
  <si>
    <t>Gestión eficiente del recaudo institucional.</t>
  </si>
  <si>
    <t>Fortalecer la sostenibilidad financiera de la Entidad mediante la optimización de los procesos de facturación, recaudo, recuperación de cartera y gestión comercial, garantizando una eficiente recuperación de los ingresos por la prestación de los servicios 
Cumplir con la Resolución 906 de 2019 de la CRA  y Res. 151 de 2006</t>
  </si>
  <si>
    <t>Mantener una eficiencia en el recaudo igual o superior al 97%.</t>
  </si>
  <si>
    <r>
      <t>ER= (RI / I</t>
    </r>
    <r>
      <rPr>
        <vertAlign val="superscript"/>
        <sz val="12"/>
        <color theme="1"/>
        <rFont val="Calibri"/>
        <family val="2"/>
      </rPr>
      <t>f</t>
    </r>
    <r>
      <rPr>
        <sz val="12"/>
        <color theme="1"/>
        <rFont val="Calibri"/>
        <family val="2"/>
      </rPr>
      <t>)* 100</t>
    </r>
  </si>
  <si>
    <t>Registrar en una cuenta discriminada, el recaudo del periodo de cada uno de los servicios.</t>
  </si>
  <si>
    <t>Evidencia documental de las cuentas</t>
  </si>
  <si>
    <t>PA-080</t>
  </si>
  <si>
    <t>Mantener el cubrimiento de costos y Gastos &gt;= a 1</t>
  </si>
  <si>
    <t>Garantizar el equilibrio y la sostenibilidad financiera de la entidad mediante una gestión eficiente de los ingresos, costos y gastos, asegurando el cubrimiento de las obligaciones operacionales y la continuidad en la prestación de los servicios.
Cumplir con la normatividad establecida en:
Resolución CRA 906 de 2019 
Res de Aguas del Huila 061 de 2025 
Ley 446/1998</t>
  </si>
  <si>
    <t>Mantener el cubrimiento de costos y gastos mayor o igual a 1</t>
  </si>
  <si>
    <r>
      <t>CG= (RI / GOA</t>
    </r>
    <r>
      <rPr>
        <vertAlign val="subscript"/>
        <sz val="12"/>
        <color theme="1"/>
        <rFont val="Calibri"/>
        <family val="2"/>
      </rPr>
      <t>AA</t>
    </r>
    <r>
      <rPr>
        <sz val="12"/>
        <color theme="1"/>
        <rFont val="Calibri"/>
        <family val="2"/>
      </rPr>
      <t>)</t>
    </r>
  </si>
  <si>
    <t>Realizar seguimiento periódico al indicador de cubrimiento de costos y gastos</t>
  </si>
  <si>
    <t>Informes financieros, medidas adoptadas y seguimiento a costos/gastos.</t>
  </si>
  <si>
    <t>SEMESTRAL</t>
  </si>
  <si>
    <t>PA-081</t>
  </si>
  <si>
    <t>Mantener el cubrimiento de costos y Gastos &gt;= a 2</t>
  </si>
  <si>
    <t>Garantizar el equilibrio y la sostenibilidad financiera de la entidad mediante una gestión eficiente de los ingresos, costos y gastos, asegurando el cubrimiento de las obligaciones operacionales y la continuidad en la prestación de los servicios.
Cumplir con la normatividad establecida en:
Resolución CRA 906 de 2019 
Res de Aguas del Huila 061 de 2025 
Ley 446/1999</t>
  </si>
  <si>
    <t>Optimizar los costos y gastos de operación</t>
  </si>
  <si>
    <t>PA-082</t>
  </si>
  <si>
    <t>Mantener el cubrimiento de costos y Gastos &gt;= a 3</t>
  </si>
  <si>
    <t>Garantizar el equilibrio y la sostenibilidad financiera de la entidad mediante una gestión eficiente de los ingresos, costos y gastos, asegurando el cubrimiento de las obligaciones operacionales y la continuidad en la prestación de los servicios.
Cumplir con la normatividad establecida en:
Resolución CRA 906 de 2019 
Res de Aguas del Huila 061 de 2025 
Ley 446/2000</t>
  </si>
  <si>
    <t>Implementar acciones para mejorar la eficiencia operativa</t>
  </si>
  <si>
    <t>PA-085</t>
  </si>
  <si>
    <t>Fortalecer la Generación de valor económico Agregado</t>
  </si>
  <si>
    <t>Incrementar la generación de valor económico mediante la optimización de la rentabilidad operativa, el uso eficiente del capital invertido y la sostenibilidad financiera de la Entidad.
Cumplir con la Resolución 906 de 2019 de la CRA</t>
  </si>
  <si>
    <t>Mantener un Valor Económico Agregado (EVA) positivo durante la vigencia del Plan.</t>
  </si>
  <si>
    <t>EVA = UNA - (wacc *  CI)</t>
  </si>
  <si>
    <t>*  Realizar seguimiento periódico a los factores que impactan el EVA.
*  Implementar estrategias para 
*  Incrementar los ingresos operacionales.
*  Optimizar los costos y gastos operacionales.
*  Evaluar periódicamente el comportamiento del EVA y adoptar acciones de mejora</t>
  </si>
  <si>
    <t>PA-087</t>
  </si>
  <si>
    <t>Cumplimiento del Plan de Gestión y Resultados (PGR).</t>
  </si>
  <si>
    <t>Mejorar la calificación institucional del IUS.</t>
  </si>
  <si>
    <t>Mantener  IUS=  &gt;= 60 y &lt;=80</t>
  </si>
  <si>
    <r>
      <t>CPGR</t>
    </r>
    <r>
      <rPr>
        <b/>
        <vertAlign val="subscript"/>
        <sz val="12"/>
        <color theme="1"/>
        <rFont val="Calibri"/>
        <family val="2"/>
      </rPr>
      <t>t</t>
    </r>
    <r>
      <rPr>
        <vertAlign val="subscript"/>
        <sz val="12"/>
        <color theme="1"/>
        <rFont val="Calibri"/>
        <family val="2"/>
      </rPr>
      <t xml:space="preserve"> = </t>
    </r>
    <r>
      <rPr>
        <sz val="16"/>
        <color theme="1"/>
        <rFont val="Calibri"/>
        <family val="2"/>
      </rPr>
      <t>(</t>
    </r>
    <r>
      <rPr>
        <sz val="12"/>
        <color theme="1"/>
        <rFont val="Calibri"/>
        <family val="2"/>
      </rPr>
      <t>AM</t>
    </r>
    <r>
      <rPr>
        <vertAlign val="subscript"/>
        <sz val="12"/>
        <color theme="1"/>
        <rFont val="Calibri"/>
        <family val="2"/>
      </rPr>
      <t xml:space="preserve">t  /  </t>
    </r>
    <r>
      <rPr>
        <sz val="12"/>
        <color theme="1"/>
        <rFont val="Calibri"/>
        <family val="2"/>
      </rPr>
      <t>NA</t>
    </r>
    <r>
      <rPr>
        <vertAlign val="subscript"/>
        <sz val="12"/>
        <color theme="1"/>
        <rFont val="Calibri"/>
        <family val="2"/>
      </rPr>
      <t>t-1</t>
    </r>
    <r>
      <rPr>
        <sz val="16"/>
        <color theme="1"/>
        <rFont val="Calibri"/>
        <family val="2"/>
      </rPr>
      <t>)</t>
    </r>
    <r>
      <rPr>
        <sz val="12"/>
        <color theme="1"/>
        <rFont val="Calibri"/>
        <family val="2"/>
      </rPr>
      <t xml:space="preserve"> * 0,5 + 
            </t>
    </r>
    <r>
      <rPr>
        <sz val="16"/>
        <color theme="1"/>
        <rFont val="Calibri"/>
        <family val="2"/>
      </rPr>
      <t>(</t>
    </r>
    <r>
      <rPr>
        <sz val="12"/>
        <color theme="1"/>
        <rFont val="Calibri"/>
        <family val="2"/>
      </rPr>
      <t>IC</t>
    </r>
    <r>
      <rPr>
        <vertAlign val="subscript"/>
        <sz val="12"/>
        <color theme="1"/>
        <rFont val="Calibri"/>
        <family val="2"/>
      </rPr>
      <t xml:space="preserve">t </t>
    </r>
    <r>
      <rPr>
        <sz val="12"/>
        <color theme="1"/>
        <rFont val="Calibri"/>
        <family val="2"/>
      </rPr>
      <t>/ N</t>
    </r>
    <r>
      <rPr>
        <vertAlign val="subscript"/>
        <sz val="12"/>
        <color theme="1"/>
        <rFont val="Calibri"/>
        <family val="2"/>
      </rPr>
      <t>t-1</t>
    </r>
    <r>
      <rPr>
        <sz val="16"/>
        <color theme="1"/>
        <rFont val="Calibri"/>
        <family val="2"/>
      </rPr>
      <t>)</t>
    </r>
    <r>
      <rPr>
        <sz val="12"/>
        <color theme="1"/>
        <rFont val="Calibri"/>
        <family val="2"/>
      </rPr>
      <t xml:space="preserve"> * 0,5</t>
    </r>
  </si>
  <si>
    <t>Alimentar por cada área y responsable de la información,  el tablero de control que permita realizar su seguimiento de manera trimestral</t>
  </si>
  <si>
    <t>Copia del tablero diligenciado y su respectiva socialización, asi como el plan de mejora que resulte del mismo si hay a lugar</t>
  </si>
  <si>
    <t>PA-001</t>
  </si>
  <si>
    <t>Fortalecimiento de las políticas institucionales de MIPG</t>
  </si>
  <si>
    <t>Fortalecer el Sistema Integrado de Gestión mediante la actualización permanente de las políticas institucionales.</t>
  </si>
  <si>
    <t>01 política institucionales revisada actualizadas y aprobadas.</t>
  </si>
  <si>
    <t xml:space="preserve">            (ICt / Nt-1) * 0,5</t>
  </si>
  <si>
    <t xml:space="preserve">Revisar la politica denominada Gestión Presupuestal y eficiencia del Gasto Público, </t>
  </si>
  <si>
    <t xml:space="preserve">Informe de revisión, </t>
  </si>
  <si>
    <t>ANUAL</t>
  </si>
  <si>
    <t>2026</t>
  </si>
  <si>
    <t>PA-002</t>
  </si>
  <si>
    <t>01 políticas institucionales revisadas, actualizadas y aprobadas.</t>
  </si>
  <si>
    <t>(Número de políticas institucionales implementadas y actualizadas / Total de políticas definidas por MIPG) ×100</t>
  </si>
  <si>
    <t xml:space="preserve">Actualizar las politicas de: Gestión Presupuestal y eficiencia del Gasto Público, </t>
  </si>
  <si>
    <t>Politica actualizada, aprobada por CIGED y publicada</t>
  </si>
  <si>
    <t>Planeación</t>
  </si>
  <si>
    <t>PA-003</t>
  </si>
  <si>
    <t>Fortalecimiento del desempeño institucional mediante la actualización de los autodiagnósticos MIPG.</t>
  </si>
  <si>
    <t>Fortalecer el mejoramiento institucional mediante la actualización y seguimiento de los autodiagnósticos MIPG.</t>
  </si>
  <si>
    <t>01 autodiagnósticos MIPG actualizados con sus respectivos planes de mejoramiento.</t>
  </si>
  <si>
    <t>(No. De autodiagnósticos  debidamente actualizados con su plan de acción /No. De autodiagnósticos establecidos en la norma) * 100</t>
  </si>
  <si>
    <t>Diligenciar el autodiagnóstico y generar su respectivo Plan de Acción, denominado:  Gestión Presupuestal</t>
  </si>
  <si>
    <t>Autodiagnosticos diligenciados
Planes de Acción diligenciados
Entrega de avance de los planes de acción</t>
  </si>
  <si>
    <t>PA-017</t>
  </si>
  <si>
    <t>Cumplir con lo establecido en los Planes Institucionales y Autodiagnósticos</t>
  </si>
  <si>
    <t>Cumplir con lo establecido en el decreto 1499 de 2017 y Res. 612 de 2018
Mejorar la gestión y desempeño institucioal</t>
  </si>
  <si>
    <t>80% de cumplimiento en los planes institucionales</t>
  </si>
  <si>
    <t>No, de actividades programadas en Planes Institucionales y Autodiagnostico/ No. De actividades programadas en planes institucionales y autodiagnosticos cumplidas</t>
  </si>
  <si>
    <t>Cumplir el cronograma establecido en cada Plan Instucional Y/o Autodiagnóstico</t>
  </si>
  <si>
    <t>Evidencia de cumplimiento</t>
  </si>
  <si>
    <t>PA-011</t>
  </si>
  <si>
    <t>Revision y generación de informes permanentes del cumplimiento de la matriz ITA, que permita mejorar su calificación por encima de 80 puntos</t>
  </si>
  <si>
    <t>Fortalecer la transparencia institucional mediante el cumplimiento de los lineamientos del Índice de Transparencia y Acceso a la Información.</t>
  </si>
  <si>
    <t>80 puntos en calificación de ITA por parte de la procuraduría</t>
  </si>
  <si>
    <t>(Informes elaborados / Informes programados) × 100</t>
  </si>
  <si>
    <t>Generar y entregar la información que corresponde al área de planeación y capacitación  que permita el cumplimiento de ITA</t>
  </si>
  <si>
    <t>Evidencia de entrega de la información</t>
  </si>
  <si>
    <t>Líderes de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</si>
</sst>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3" x14ac:knownFonts="1">
    <font>
      <sz val="11"/>
      <color theme="1"/>
      <name val="Calibri"/>
    </font>
    <font>
      <b/>
      <sz val="16"/>
      <color rgb="FFFFFFFF"/>
      <name val="Calibri"/>
      <family val="2"/>
    </font>
    <font>
      <b/>
      <i/>
      <sz val="11"/>
      <color rgb="FF0B3A53"/>
      <name val="Calibri"/>
      <family val="2"/>
    </font>
    <font>
      <b/>
      <sz val="12"/>
      <name val="Calibri"/>
      <family val="2"/>
    </font>
    <font>
      <i/>
      <sz val="11"/>
      <color rgb="FF0B3A53"/>
      <name val="Calibri"/>
      <family val="2"/>
    </font>
    <font>
      <b/>
      <sz val="11"/>
      <color rgb="FFFFFFFF"/>
      <name val="Calibri"/>
      <family val="2"/>
    </font>
    <font>
      <sz val="11"/>
      <color theme="1"/>
      <name val="Calibri"/>
      <family val="2"/>
    </font>
    <font>
      <sz val="12"/>
      <color theme="1"/>
      <name val="Calibri"/>
      <family val="2"/>
    </font>
    <font>
      <vertAlign val="superscript"/>
      <sz val="12"/>
      <color theme="1"/>
      <name val="Calibri"/>
      <family val="2"/>
    </font>
    <font>
      <vertAlign val="subscript"/>
      <sz val="12"/>
      <color theme="1"/>
      <name val="Calibri"/>
      <family val="2"/>
    </font>
    <font>
      <b/>
      <sz val="12"/>
      <color theme="1"/>
      <name val="Calibri"/>
      <family val="2"/>
    </font>
    <font>
      <b/>
      <vertAlign val="subscript"/>
      <sz val="12"/>
      <color theme="1"/>
      <name val="Calibri"/>
      <family val="2"/>
    </font>
    <font>
      <sz val="16"/>
      <color theme="1"/>
      <name val="Calibri"/>
      <family val="2"/>
    </font>
  </fonts>
  <fills count="6">
    <fill>
      <patternFill patternType="none"/>
    </fill>
    <fill>
      <patternFill patternType="gray125"/>
    </fill>
    <fill>
      <patternFill patternType="solid">
        <fgColor rgb="FF0B3A53"/>
      </patternFill>
    </fill>
    <fill>
      <patternFill patternType="solid">
        <fgColor rgb="FFEAF3F6"/>
      </patternFill>
    </fill>
    <fill>
      <patternFill patternType="solid">
        <fgColor rgb="FF146C7E"/>
      </patternFill>
    </fill>
    <fill>
      <patternFill patternType="solid">
        <fgColor rgb="FFFAE6FA"/>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Alignment="1">
      <alignment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0" borderId="5"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0" fillId="0" borderId="5" xfId="0" applyBorder="1" applyAlignment="1">
      <alignment vertical="center"/>
    </xf>
    <xf numFmtId="0" fontId="0" fillId="0" borderId="6" xfId="0" applyBorder="1" applyAlignment="1">
      <alignment vertical="center"/>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0" fontId="6" fillId="0" borderId="5" xfId="0" applyFont="1" applyBorder="1" applyAlignment="1">
      <alignment vertical="center" wrapText="1"/>
    </xf>
    <xf numFmtId="164" fontId="0" fillId="0" borderId="5" xfId="0" applyNumberFormat="1" applyBorder="1" applyAlignment="1">
      <alignment vertical="center" wrapText="1"/>
    </xf>
    <xf numFmtId="9" fontId="0" fillId="0" borderId="5" xfId="0" applyNumberFormat="1" applyBorder="1" applyAlignment="1">
      <alignment vertical="center" wrapText="1"/>
    </xf>
    <xf numFmtId="0" fontId="0" fillId="0" borderId="6" xfId="0" applyBorder="1" applyAlignment="1">
      <alignment vertical="center" wrapText="1"/>
    </xf>
    <xf numFmtId="0" fontId="0" fillId="5" borderId="4" xfId="0" applyFill="1" applyBorder="1" applyAlignment="1">
      <alignment vertical="center" wrapText="1"/>
    </xf>
    <xf numFmtId="0" fontId="0" fillId="5" borderId="5" xfId="0" applyFill="1" applyBorder="1" applyAlignment="1">
      <alignment vertical="center" wrapText="1"/>
    </xf>
    <xf numFmtId="0" fontId="6" fillId="5" borderId="5" xfId="0" applyFont="1" applyFill="1" applyBorder="1" applyAlignment="1">
      <alignment vertical="center" wrapText="1"/>
    </xf>
    <xf numFmtId="164" fontId="0" fillId="5" borderId="5" xfId="0" applyNumberFormat="1" applyFill="1" applyBorder="1" applyAlignment="1">
      <alignment vertical="center" wrapText="1"/>
    </xf>
    <xf numFmtId="9" fontId="0" fillId="5" borderId="5" xfId="0" applyNumberFormat="1" applyFill="1" applyBorder="1" applyAlignment="1">
      <alignment vertical="center" wrapText="1"/>
    </xf>
    <xf numFmtId="0" fontId="0" fillId="5" borderId="6" xfId="0" applyFill="1" applyBorder="1" applyAlignment="1">
      <alignment vertical="center" wrapText="1"/>
    </xf>
    <xf numFmtId="0" fontId="0" fillId="5" borderId="0" xfId="0" applyFill="1" applyAlignment="1">
      <alignment vertical="center"/>
    </xf>
    <xf numFmtId="0" fontId="6" fillId="0" borderId="5" xfId="0" applyFont="1" applyBorder="1" applyAlignment="1">
      <alignment horizontal="center" vertical="center" wrapText="1"/>
    </xf>
    <xf numFmtId="0" fontId="7" fillId="0" borderId="5" xfId="0" applyFont="1" applyBorder="1" applyAlignment="1">
      <alignment horizontal="center" vertical="center"/>
    </xf>
    <xf numFmtId="0" fontId="10" fillId="0" borderId="5" xfId="0" applyFont="1" applyBorder="1" applyAlignment="1">
      <alignment vertical="center" wrapText="1"/>
    </xf>
    <xf numFmtId="0" fontId="6" fillId="0" borderId="4" xfId="0" applyFont="1" applyBorder="1" applyAlignment="1">
      <alignment vertical="center"/>
    </xf>
    <xf numFmtId="0" fontId="6" fillId="0" borderId="6" xfId="0" applyFont="1" applyBorder="1" applyAlignment="1">
      <alignmen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6" fillId="0" borderId="5" xfId="0" applyFont="1" applyBorder="1" applyAlignment="1">
      <alignment horizontal="left" vertical="center"/>
    </xf>
    <xf numFmtId="0" fontId="0" fillId="0" borderId="7" xfId="0" applyBorder="1" applyAlignment="1">
      <alignment vertical="center" wrapText="1"/>
    </xf>
    <xf numFmtId="0" fontId="0" fillId="0" borderId="8" xfId="0" applyBorder="1" applyAlignment="1">
      <alignment vertical="center" wrapText="1"/>
    </xf>
    <xf numFmtId="0" fontId="6" fillId="0" borderId="8" xfId="0" applyFont="1" applyBorder="1" applyAlignment="1">
      <alignment vertical="center" wrapText="1"/>
    </xf>
    <xf numFmtId="164" fontId="0" fillId="0" borderId="8" xfId="0" applyNumberFormat="1" applyBorder="1" applyAlignment="1">
      <alignment vertical="center" wrapText="1"/>
    </xf>
    <xf numFmtId="9" fontId="0" fillId="0" borderId="8" xfId="0" applyNumberFormat="1" applyBorder="1" applyAlignment="1">
      <alignment vertical="center" wrapText="1"/>
    </xf>
    <xf numFmtId="0" fontId="6" fillId="0" borderId="9" xfId="0" applyFont="1" applyBorder="1" applyAlignment="1">
      <alignment vertical="center" wrapText="1"/>
    </xf>
  </cellXfs>
  <cellStyles count="1">
    <cellStyle name="Normal" xfId="0" builtinId="0"/>
  </cellStyles>
  <dxfs count="40">
    <dxf>
      <alignment vertical="center" textRotation="0" indent="0" justifyLastLine="0" shrinkToFit="0" readingOrder="0"/>
      <border diagonalUp="0" diagonalDown="0" outline="0">
        <left style="thin">
          <color indexed="64"/>
        </left>
        <right/>
        <top style="thin">
          <color indexed="64"/>
        </top>
        <bottom style="thin">
          <color indexed="64"/>
        </bottom>
      </border>
    </dxf>
    <dxf>
      <alignment horizontal="general" vertical="center" textRotation="0" wrapText="1" indent="0" justifyLastLine="0" shrinkToFit="0" readingOrder="0"/>
    </dxf>
    <dxf>
      <numFmt numFmtId="13" formatCode="0%"/>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3" formatCode="0%"/>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quot;$&quot;#,##0"/>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quot;$&quot;#,##0"/>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dxf>
    <dxf>
      <alignment vertical="center" textRotation="0" indent="0" justifyLastLine="0" shrinkToFit="0" readingOrder="0"/>
      <border diagonalUp="0" diagonalDown="0" outline="0">
        <left style="thin">
          <color indexed="64"/>
        </left>
        <right style="thin">
          <color indexed="64"/>
        </right>
        <top/>
        <bottom/>
      </border>
    </dxf>
    <dxf>
      <font>
        <b/>
      </font>
      <fill>
        <patternFill patternType="solid">
          <bgColor rgb="FFDDEFE3"/>
        </patternFill>
      </fill>
    </dxf>
    <dxf>
      <font>
        <b/>
      </font>
      <fill>
        <patternFill patternType="solid">
          <bgColor rgb="FFDDEFE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opia%20de%20PLAN%20ESTRATEGICO%20INST%202024%20%202027%20VISTO%20BO.%20COMITE%20CIGED.xlsx" TargetMode="External"/><Relationship Id="rId2" Type="http://schemas.openxmlformats.org/officeDocument/2006/relationships/externalLinkPath" Target="file:///C:\Users\lucia.casteblanco\Desktop\PLANEACION%202026\AGUAS%20LA%20MEJOR%20EMPRESA\VERSION%20FINAL\Copia%20de%20PLAN%20ESTRATEGICO%20INST%202024%20%202027%20VISTO%20BO.%20COMITE%20CIGED.xlsx" TargetMode="External"/><Relationship Id="rId1" Type="http://schemas.openxmlformats.org/officeDocument/2006/relationships/externalLinkPath" Target="/Users/lucia.casteblanco/Desktop/PLANEACION%202026/AGUAS%20LA%20MEJOR%20EMPRESA/VERSION%20FINAL/Copia%20de%20PLAN%20ESTRATEGICO%20INST%202024%20%202027%20VISTO%20BO.%20COMITE%20CIG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ETAS ESTRATEGICAS"/>
      <sheetName val="P DE DESARROLLO INSTITUCIONAL"/>
      <sheetName val="PRESUPUESTO (2)"/>
      <sheetName val="RESUMEN (2)"/>
      <sheetName val="PLAN CONSOLIDADO"/>
      <sheetName val="GERENCIA"/>
      <sheetName val="G-FINANCIERA"/>
      <sheetName val="G-TALENTO HUMANO Y SER. ADM"/>
      <sheetName val="SUBG_TECNICA"/>
      <sheetName val="SERV_PUBLICOS"/>
      <sheetName val="PLANEACION"/>
      <sheetName val="COMERCIALIZACION"/>
      <sheetName val="JURIDICA"/>
      <sheetName val="TIC"/>
      <sheetName val="GESTION DOCUMENTAL"/>
      <sheetName val="ATENCION  SERVICIO AL CIUDADANO"/>
      <sheetName val="SST"/>
    </sheetNames>
    <sheetDataSet>
      <sheetData sheetId="0"/>
      <sheetData sheetId="1"/>
      <sheetData sheetId="2"/>
      <sheetData sheetId="3"/>
      <sheetData sheetId="4">
        <row r="6">
          <cell r="V6">
            <v>0</v>
          </cell>
          <cell r="Z6">
            <v>0</v>
          </cell>
        </row>
        <row r="36">
          <cell r="V36">
            <v>0</v>
          </cell>
          <cell r="Z36">
            <v>30000000</v>
          </cell>
        </row>
        <row r="37">
          <cell r="V37">
            <v>0</v>
          </cell>
          <cell r="Z37">
            <v>5500000</v>
          </cell>
        </row>
        <row r="38">
          <cell r="V38">
            <v>0</v>
          </cell>
          <cell r="Z38">
            <v>200000000</v>
          </cell>
        </row>
        <row r="39">
          <cell r="V39">
            <v>0</v>
          </cell>
          <cell r="Z39">
            <v>0</v>
          </cell>
        </row>
        <row r="40">
          <cell r="V40">
            <v>0</v>
          </cell>
          <cell r="Z40">
            <v>0</v>
          </cell>
        </row>
        <row r="41">
          <cell r="V41">
            <v>0</v>
          </cell>
        </row>
        <row r="52">
          <cell r="V52">
            <v>12000000</v>
          </cell>
          <cell r="Z52">
            <v>24000000</v>
          </cell>
        </row>
        <row r="76">
          <cell r="V76">
            <v>1200000</v>
          </cell>
          <cell r="Z76">
            <v>2400000</v>
          </cell>
        </row>
        <row r="83">
          <cell r="V83">
            <v>0</v>
          </cell>
          <cell r="Z83">
            <v>0</v>
          </cell>
        </row>
        <row r="85">
          <cell r="V85">
            <v>0</v>
          </cell>
          <cell r="Z85">
            <v>0</v>
          </cell>
        </row>
        <row r="86">
          <cell r="V86">
            <v>0</v>
          </cell>
          <cell r="Z86">
            <v>0</v>
          </cell>
        </row>
        <row r="91">
          <cell r="V91">
            <v>0</v>
          </cell>
          <cell r="Z91">
            <v>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F64FD0-B44D-468D-9FDD-1A1DDF1FE782}" name="Tbl_ADM_FINANCIERA1415" displayName="Tbl_ADM_FINANCIERA1415" ref="A4:R24" totalsRowShown="0" headerRowDxfId="37" dataDxfId="36">
  <tableColumns count="18">
    <tableColumn id="1" xr3:uid="{801D8B79-DBF1-4E9C-9E34-EC603E2408E1}" name="ID" dataDxfId="34" totalsRowDxfId="35"/>
    <tableColumn id="2" xr3:uid="{CE896BAB-D73E-4EE4-ADA3-FCE548767C78}" name="Fila fuente" dataDxfId="32" totalsRowDxfId="33"/>
    <tableColumn id="3" xr3:uid="{919BEACC-ADBC-4AB8-A6B7-F767355E912B}" name="Iniciativa estratégica" dataDxfId="30" totalsRowDxfId="31"/>
    <tableColumn id="4" xr3:uid="{B9CA1FEE-153E-4122-8069-F121F4D7BB7F}" name="Objetivo" dataDxfId="28" totalsRowDxfId="29"/>
    <tableColumn id="5" xr3:uid="{5ACE2CAA-01F6-4E27-9B5F-97B65D327AFC}" name="Meta producto" dataDxfId="26" totalsRowDxfId="27"/>
    <tableColumn id="6" xr3:uid="{B275EA46-47C2-4E57-A395-178F151C7C15}" name="Indicador estratégico" dataDxfId="24" totalsRowDxfId="25"/>
    <tableColumn id="7" xr3:uid="{0EF31BCA-9F74-4592-9D93-2055A6539834}" name="Actividad / Acción" dataDxfId="22" totalsRowDxfId="23"/>
    <tableColumn id="8" xr3:uid="{70B9E80B-7E43-4857-8F82-91AF3A77BBDF}" name="Entregable / Medio de verificación propuesto" dataDxfId="20" totalsRowDxfId="21"/>
    <tableColumn id="11" xr3:uid="{EF1095B5-1C6D-438A-8543-B26E293E16F3}" name="Frecuencia" dataDxfId="18" totalsRowDxfId="19"/>
    <tableColumn id="12" xr3:uid="{D461E6AE-4E22-4052-A65B-BB66403B3CF0}" name="Rol" dataDxfId="16" totalsRowDxfId="17"/>
    <tableColumn id="13" xr3:uid="{4CA1F287-7C5D-42C2-86F7-03D289B775B1}" name="Responsable principal" dataDxfId="14" totalsRowDxfId="15"/>
    <tableColumn id="14" xr3:uid="{4CDA59BA-DD65-432B-A801-2827EA1614D1}" name="Corresponsables" dataDxfId="12" totalsRowDxfId="13"/>
    <tableColumn id="15" xr3:uid="{F8C53DF6-4AD9-4316-9A9B-070E6B3B7D2B}" name="Vigencia" dataDxfId="10" totalsRowDxfId="11"/>
    <tableColumn id="16" xr3:uid="{89075842-42D6-44AA-A0C9-A096CEDAD2CD}" name="Presupuesto 2026" dataDxfId="8" totalsRowDxfId="9"/>
    <tableColumn id="17" xr3:uid="{141B8088-52BB-4BA3-9D95-B4A683179AEB}" name="Presupuesto 2027" dataDxfId="6" totalsRowDxfId="7"/>
    <tableColumn id="18" xr3:uid="{4DD27B22-BE43-4776-9501-85759B33A5B5}" name="Estado" dataDxfId="4" totalsRowDxfId="5"/>
    <tableColumn id="19" xr3:uid="{73C88AC5-8E68-4472-84AB-7ED8CA3B41BB}" name="Avance %" dataDxfId="2" totalsRowDxfId="3"/>
    <tableColumn id="20" xr3:uid="{CB0D2537-85B5-4BC7-B5B0-A1D56E2CD36B}" name="Observaciones / validación" dataDxfId="0" totalsRowDxfId="1"/>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2013 - 2022">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A1ED5-1C85-4126-BCE7-EBFCDB3AEB76}">
  <sheetPr>
    <tabColor theme="4" tint="0.39997558519241921"/>
  </sheetPr>
  <dimension ref="A1:R25"/>
  <sheetViews>
    <sheetView tabSelected="1" topLeftCell="F1" zoomScale="90" zoomScaleNormal="90" workbookViewId="0">
      <pane ySplit="4" topLeftCell="A20" activePane="bottomLeft" state="frozen"/>
      <selection activeCell="A4" sqref="A4"/>
      <selection pane="bottomLeft" activeCell="R25" sqref="R25"/>
    </sheetView>
  </sheetViews>
  <sheetFormatPr baseColWidth="10" defaultColWidth="9.140625" defaultRowHeight="15" x14ac:dyDescent="0.25"/>
  <cols>
    <col min="1" max="2" width="10" style="4" customWidth="1"/>
    <col min="3" max="4" width="34" style="4" customWidth="1"/>
    <col min="5" max="6" width="32" style="4" customWidth="1"/>
    <col min="7" max="7" width="38" style="4" customWidth="1"/>
    <col min="8" max="8" width="34" style="4" customWidth="1"/>
    <col min="9" max="9" width="13" style="4" customWidth="1"/>
    <col min="10" max="10" width="20" style="4" customWidth="1"/>
    <col min="11" max="11" width="25" style="4" customWidth="1"/>
    <col min="12" max="12" width="27" style="4" customWidth="1"/>
    <col min="13" max="13" width="14" style="4" customWidth="1"/>
    <col min="14" max="15" width="17" style="4" customWidth="1"/>
    <col min="16" max="16" width="15" style="4" customWidth="1"/>
    <col min="17" max="17" width="12" style="4" customWidth="1"/>
    <col min="18" max="18" width="33" style="4" customWidth="1"/>
    <col min="19" max="16384" width="9.140625" style="4"/>
  </cols>
  <sheetData>
    <row r="1" spans="1:18" ht="32.25" customHeight="1" x14ac:dyDescent="0.25">
      <c r="A1" s="1" t="s">
        <v>0</v>
      </c>
      <c r="B1" s="2"/>
      <c r="C1" s="2"/>
      <c r="D1" s="2"/>
      <c r="E1" s="2"/>
      <c r="F1" s="2"/>
      <c r="G1" s="2"/>
      <c r="H1" s="2"/>
      <c r="I1" s="2"/>
      <c r="J1" s="2"/>
      <c r="K1" s="2"/>
      <c r="L1" s="2"/>
      <c r="M1" s="2"/>
      <c r="N1" s="2"/>
      <c r="O1" s="2"/>
      <c r="P1" s="2"/>
      <c r="Q1" s="2"/>
      <c r="R1" s="3"/>
    </row>
    <row r="2" spans="1:18" ht="39.75" customHeight="1" x14ac:dyDescent="0.25">
      <c r="A2" s="5" t="s">
        <v>1</v>
      </c>
      <c r="B2" s="6"/>
      <c r="C2" s="7" t="s">
        <v>2</v>
      </c>
      <c r="D2" s="8"/>
      <c r="E2" s="8"/>
      <c r="F2" s="8"/>
      <c r="G2" s="8"/>
      <c r="H2" s="8"/>
      <c r="I2" s="8"/>
      <c r="J2" s="8"/>
      <c r="K2" s="8"/>
      <c r="L2" s="8"/>
      <c r="M2" s="8"/>
      <c r="N2" s="8"/>
      <c r="O2" s="8"/>
      <c r="P2" s="8"/>
      <c r="Q2" s="8"/>
      <c r="R2" s="9"/>
    </row>
    <row r="3" spans="1:18" ht="30.75" customHeight="1" x14ac:dyDescent="0.25">
      <c r="A3" s="5" t="s">
        <v>3</v>
      </c>
      <c r="B3" s="6"/>
      <c r="C3" s="7" t="s">
        <v>4</v>
      </c>
      <c r="D3" s="10"/>
      <c r="E3" s="10"/>
      <c r="F3" s="10"/>
      <c r="G3" s="10"/>
      <c r="H3" s="10"/>
      <c r="I3" s="10"/>
      <c r="J3" s="10"/>
      <c r="K3" s="10"/>
      <c r="L3" s="10"/>
      <c r="M3" s="10"/>
      <c r="N3" s="10"/>
      <c r="O3" s="10"/>
      <c r="P3" s="10"/>
      <c r="Q3" s="10"/>
      <c r="R3" s="11"/>
    </row>
    <row r="4" spans="1:18" ht="30" x14ac:dyDescent="0.25">
      <c r="A4" s="12" t="s">
        <v>5</v>
      </c>
      <c r="B4" s="13" t="s">
        <v>6</v>
      </c>
      <c r="C4" s="13" t="s">
        <v>7</v>
      </c>
      <c r="D4" s="13" t="s">
        <v>8</v>
      </c>
      <c r="E4" s="13" t="s">
        <v>9</v>
      </c>
      <c r="F4" s="13" t="s">
        <v>10</v>
      </c>
      <c r="G4" s="13" t="s">
        <v>11</v>
      </c>
      <c r="H4" s="13" t="s">
        <v>12</v>
      </c>
      <c r="I4" s="13" t="s">
        <v>13</v>
      </c>
      <c r="J4" s="13" t="s">
        <v>14</v>
      </c>
      <c r="K4" s="13" t="s">
        <v>15</v>
      </c>
      <c r="L4" s="13" t="s">
        <v>16</v>
      </c>
      <c r="M4" s="13" t="s">
        <v>17</v>
      </c>
      <c r="N4" s="13" t="s">
        <v>18</v>
      </c>
      <c r="O4" s="13" t="s">
        <v>19</v>
      </c>
      <c r="P4" s="13" t="s">
        <v>20</v>
      </c>
      <c r="Q4" s="13" t="s">
        <v>21</v>
      </c>
      <c r="R4" s="14" t="s">
        <v>22</v>
      </c>
    </row>
    <row r="5" spans="1:18" ht="99.75" customHeight="1" x14ac:dyDescent="0.25">
      <c r="A5" s="15" t="s">
        <v>23</v>
      </c>
      <c r="B5" s="16">
        <v>33</v>
      </c>
      <c r="C5" s="16" t="s">
        <v>24</v>
      </c>
      <c r="D5" s="16" t="s">
        <v>25</v>
      </c>
      <c r="E5" s="16" t="s">
        <v>26</v>
      </c>
      <c r="F5" s="16" t="s">
        <v>27</v>
      </c>
      <c r="G5" s="16" t="s">
        <v>28</v>
      </c>
      <c r="H5" s="16" t="s">
        <v>29</v>
      </c>
      <c r="I5" s="17" t="s">
        <v>30</v>
      </c>
      <c r="J5" s="16" t="s">
        <v>31</v>
      </c>
      <c r="K5" s="16" t="s">
        <v>32</v>
      </c>
      <c r="L5" s="16" t="s">
        <v>33</v>
      </c>
      <c r="M5" s="16" t="s">
        <v>34</v>
      </c>
      <c r="N5" s="18">
        <f>'[1]PLAN CONSOLIDADO'!$V$36</f>
        <v>0</v>
      </c>
      <c r="O5" s="18">
        <f>'[1]PLAN CONSOLIDADO'!$Z$36</f>
        <v>30000000</v>
      </c>
      <c r="P5" s="16" t="s">
        <v>35</v>
      </c>
      <c r="Q5" s="19">
        <v>0</v>
      </c>
      <c r="R5" s="20"/>
    </row>
    <row r="6" spans="1:18" ht="180" x14ac:dyDescent="0.25">
      <c r="A6" s="15" t="s">
        <v>36</v>
      </c>
      <c r="B6" s="16">
        <v>34</v>
      </c>
      <c r="C6" s="16" t="s">
        <v>37</v>
      </c>
      <c r="D6" s="16" t="s">
        <v>38</v>
      </c>
      <c r="E6" s="16" t="s">
        <v>39</v>
      </c>
      <c r="F6" s="16" t="s">
        <v>40</v>
      </c>
      <c r="G6" s="16" t="s">
        <v>41</v>
      </c>
      <c r="H6" s="17" t="s">
        <v>42</v>
      </c>
      <c r="I6" s="17" t="s">
        <v>30</v>
      </c>
      <c r="J6" s="16" t="s">
        <v>31</v>
      </c>
      <c r="K6" s="16" t="s">
        <v>32</v>
      </c>
      <c r="L6" s="16" t="s">
        <v>43</v>
      </c>
      <c r="M6" s="16" t="s">
        <v>34</v>
      </c>
      <c r="N6" s="18">
        <f>'[1]PLAN CONSOLIDADO'!$V$37</f>
        <v>0</v>
      </c>
      <c r="O6" s="18">
        <f>'[1]PLAN CONSOLIDADO'!$Z$37</f>
        <v>5500000</v>
      </c>
      <c r="P6" s="16" t="s">
        <v>35</v>
      </c>
      <c r="Q6" s="19">
        <v>0</v>
      </c>
      <c r="R6" s="20"/>
    </row>
    <row r="7" spans="1:18" ht="120" x14ac:dyDescent="0.25">
      <c r="A7" s="15" t="s">
        <v>44</v>
      </c>
      <c r="B7" s="16">
        <v>35</v>
      </c>
      <c r="C7" s="16" t="s">
        <v>45</v>
      </c>
      <c r="D7" s="16" t="s">
        <v>46</v>
      </c>
      <c r="E7" s="16" t="s">
        <v>47</v>
      </c>
      <c r="F7" s="16" t="s">
        <v>48</v>
      </c>
      <c r="G7" s="16" t="s">
        <v>49</v>
      </c>
      <c r="H7" s="17" t="s">
        <v>50</v>
      </c>
      <c r="I7" s="17" t="s">
        <v>30</v>
      </c>
      <c r="J7" s="16" t="s">
        <v>31</v>
      </c>
      <c r="K7" s="16" t="s">
        <v>32</v>
      </c>
      <c r="L7" s="16"/>
      <c r="M7" s="16" t="s">
        <v>34</v>
      </c>
      <c r="N7" s="18">
        <f>'[1]PLAN CONSOLIDADO'!$V$38</f>
        <v>0</v>
      </c>
      <c r="O7" s="18">
        <f>'[1]PLAN CONSOLIDADO'!$Z$38</f>
        <v>200000000</v>
      </c>
      <c r="P7" s="16" t="s">
        <v>35</v>
      </c>
      <c r="Q7" s="19">
        <v>0</v>
      </c>
      <c r="R7" s="20"/>
    </row>
    <row r="8" spans="1:18" ht="90" x14ac:dyDescent="0.25">
      <c r="A8" s="15" t="s">
        <v>51</v>
      </c>
      <c r="B8" s="16">
        <v>36</v>
      </c>
      <c r="C8" s="16" t="s">
        <v>45</v>
      </c>
      <c r="D8" s="16" t="s">
        <v>46</v>
      </c>
      <c r="E8" s="16" t="s">
        <v>47</v>
      </c>
      <c r="F8" s="16" t="s">
        <v>48</v>
      </c>
      <c r="G8" s="16" t="s">
        <v>52</v>
      </c>
      <c r="H8" s="17" t="s">
        <v>53</v>
      </c>
      <c r="I8" s="17" t="s">
        <v>30</v>
      </c>
      <c r="J8" s="16" t="s">
        <v>31</v>
      </c>
      <c r="K8" s="16" t="s">
        <v>32</v>
      </c>
      <c r="L8" s="16"/>
      <c r="M8" s="16" t="s">
        <v>54</v>
      </c>
      <c r="N8" s="18">
        <f>'[1]PLAN CONSOLIDADO'!$V$39</f>
        <v>0</v>
      </c>
      <c r="O8" s="18">
        <f>'[1]PLAN CONSOLIDADO'!$Z$39</f>
        <v>0</v>
      </c>
      <c r="P8" s="16" t="s">
        <v>35</v>
      </c>
      <c r="Q8" s="19">
        <v>0</v>
      </c>
      <c r="R8" s="20"/>
    </row>
    <row r="9" spans="1:18" ht="120" x14ac:dyDescent="0.25">
      <c r="A9" s="15" t="s">
        <v>55</v>
      </c>
      <c r="B9" s="16">
        <v>37</v>
      </c>
      <c r="C9" s="16" t="s">
        <v>45</v>
      </c>
      <c r="D9" s="16" t="s">
        <v>46</v>
      </c>
      <c r="E9" s="16" t="s">
        <v>47</v>
      </c>
      <c r="F9" s="16" t="s">
        <v>48</v>
      </c>
      <c r="G9" s="16" t="s">
        <v>56</v>
      </c>
      <c r="H9" s="17" t="s">
        <v>57</v>
      </c>
      <c r="I9" s="17" t="s">
        <v>30</v>
      </c>
      <c r="J9" s="16" t="s">
        <v>31</v>
      </c>
      <c r="K9" s="16" t="s">
        <v>32</v>
      </c>
      <c r="L9" s="16"/>
      <c r="M9" s="16" t="s">
        <v>54</v>
      </c>
      <c r="N9" s="18">
        <f>'[1]PLAN CONSOLIDADO'!$V$40</f>
        <v>0</v>
      </c>
      <c r="O9" s="18">
        <f>'[1]PLAN CONSOLIDADO'!$Z$40</f>
        <v>0</v>
      </c>
      <c r="P9" s="16" t="s">
        <v>35</v>
      </c>
      <c r="Q9" s="19">
        <v>0</v>
      </c>
      <c r="R9" s="20"/>
    </row>
    <row r="10" spans="1:18" s="27" customFormat="1" ht="45" x14ac:dyDescent="0.25">
      <c r="A10" s="21" t="s">
        <v>58</v>
      </c>
      <c r="B10" s="22">
        <v>38</v>
      </c>
      <c r="C10" s="22" t="s">
        <v>59</v>
      </c>
      <c r="D10" s="22" t="s">
        <v>60</v>
      </c>
      <c r="E10" s="22" t="s">
        <v>61</v>
      </c>
      <c r="F10" s="22" t="s">
        <v>62</v>
      </c>
      <c r="G10" s="22" t="s">
        <v>63</v>
      </c>
      <c r="H10" s="22" t="s">
        <v>64</v>
      </c>
      <c r="I10" s="23" t="s">
        <v>30</v>
      </c>
      <c r="J10" s="22" t="s">
        <v>31</v>
      </c>
      <c r="K10" s="22" t="s">
        <v>32</v>
      </c>
      <c r="L10" s="22"/>
      <c r="M10" s="22">
        <v>2026</v>
      </c>
      <c r="N10" s="24">
        <f>'[1]PLAN CONSOLIDADO'!$V$41</f>
        <v>0</v>
      </c>
      <c r="O10" s="24"/>
      <c r="P10" s="22" t="s">
        <v>35</v>
      </c>
      <c r="Q10" s="25">
        <v>0</v>
      </c>
      <c r="R10" s="26"/>
    </row>
    <row r="11" spans="1:18" ht="75" x14ac:dyDescent="0.25">
      <c r="A11" s="15" t="s">
        <v>65</v>
      </c>
      <c r="B11" s="16">
        <v>49</v>
      </c>
      <c r="C11" s="16" t="s">
        <v>66</v>
      </c>
      <c r="D11" s="16" t="s">
        <v>67</v>
      </c>
      <c r="E11" s="16" t="s">
        <v>68</v>
      </c>
      <c r="F11" s="16" t="s">
        <v>69</v>
      </c>
      <c r="G11" s="16" t="s">
        <v>70</v>
      </c>
      <c r="H11" s="17" t="s">
        <v>71</v>
      </c>
      <c r="I11" s="16" t="s">
        <v>30</v>
      </c>
      <c r="J11" s="16" t="s">
        <v>72</v>
      </c>
      <c r="K11" s="16" t="s">
        <v>73</v>
      </c>
      <c r="L11" s="16" t="s">
        <v>32</v>
      </c>
      <c r="M11" s="16" t="s">
        <v>74</v>
      </c>
      <c r="N11" s="18">
        <f>'[1]PLAN CONSOLIDADO'!$V$52</f>
        <v>12000000</v>
      </c>
      <c r="O11" s="18">
        <f>'[1]PLAN CONSOLIDADO'!$Z$52</f>
        <v>24000000</v>
      </c>
      <c r="P11" s="16" t="s">
        <v>35</v>
      </c>
      <c r="Q11" s="19">
        <v>0</v>
      </c>
      <c r="R11" s="20"/>
    </row>
    <row r="12" spans="1:18" ht="165" x14ac:dyDescent="0.25">
      <c r="A12" s="15" t="s">
        <v>75</v>
      </c>
      <c r="B12" s="16">
        <v>71</v>
      </c>
      <c r="C12" s="16" t="s">
        <v>76</v>
      </c>
      <c r="D12" s="16" t="s">
        <v>77</v>
      </c>
      <c r="E12" s="16" t="s">
        <v>78</v>
      </c>
      <c r="F12" s="28" t="s">
        <v>79</v>
      </c>
      <c r="G12" s="16" t="s">
        <v>80</v>
      </c>
      <c r="H12" s="17" t="s">
        <v>81</v>
      </c>
      <c r="I12" s="17" t="s">
        <v>30</v>
      </c>
      <c r="J12" s="16" t="s">
        <v>31</v>
      </c>
      <c r="K12" s="16" t="s">
        <v>32</v>
      </c>
      <c r="L12" s="16"/>
      <c r="M12" s="16" t="s">
        <v>74</v>
      </c>
      <c r="N12" s="18">
        <v>30720000</v>
      </c>
      <c r="O12" s="18">
        <v>61440000</v>
      </c>
      <c r="P12" s="16" t="s">
        <v>35</v>
      </c>
      <c r="Q12" s="19">
        <v>0</v>
      </c>
      <c r="R12" s="20"/>
    </row>
    <row r="13" spans="1:18" ht="105" x14ac:dyDescent="0.25">
      <c r="A13" s="15" t="s">
        <v>82</v>
      </c>
      <c r="B13" s="16">
        <v>73</v>
      </c>
      <c r="C13" s="16" t="s">
        <v>76</v>
      </c>
      <c r="D13" s="16" t="s">
        <v>77</v>
      </c>
      <c r="E13" s="16" t="s">
        <v>78</v>
      </c>
      <c r="F13" s="28" t="s">
        <v>79</v>
      </c>
      <c r="G13" s="16" t="s">
        <v>83</v>
      </c>
      <c r="H13" s="16" t="s">
        <v>84</v>
      </c>
      <c r="I13" s="17" t="s">
        <v>30</v>
      </c>
      <c r="J13" s="16" t="s">
        <v>31</v>
      </c>
      <c r="K13" s="16" t="s">
        <v>32</v>
      </c>
      <c r="L13" s="16" t="s">
        <v>85</v>
      </c>
      <c r="M13" s="16" t="s">
        <v>74</v>
      </c>
      <c r="N13" s="18">
        <f>'[1]PLAN CONSOLIDADO'!$V$76</f>
        <v>1200000</v>
      </c>
      <c r="O13" s="18">
        <f>'[1]PLAN CONSOLIDADO'!$Z$76</f>
        <v>2400000</v>
      </c>
      <c r="P13" s="16" t="s">
        <v>35</v>
      </c>
      <c r="Q13" s="19">
        <v>0</v>
      </c>
      <c r="R13" s="20"/>
    </row>
    <row r="14" spans="1:18" ht="105" x14ac:dyDescent="0.25">
      <c r="A14" s="15" t="s">
        <v>86</v>
      </c>
      <c r="B14" s="16">
        <v>74</v>
      </c>
      <c r="C14" s="16" t="s">
        <v>76</v>
      </c>
      <c r="D14" s="16" t="s">
        <v>77</v>
      </c>
      <c r="E14" s="16" t="s">
        <v>78</v>
      </c>
      <c r="F14" s="28" t="s">
        <v>79</v>
      </c>
      <c r="G14" s="16" t="s">
        <v>87</v>
      </c>
      <c r="H14" s="17" t="s">
        <v>88</v>
      </c>
      <c r="I14" s="17" t="s">
        <v>30</v>
      </c>
      <c r="J14" s="16" t="s">
        <v>31</v>
      </c>
      <c r="K14" s="16" t="s">
        <v>32</v>
      </c>
      <c r="L14" s="16"/>
      <c r="M14" s="16" t="s">
        <v>74</v>
      </c>
      <c r="N14" s="18">
        <v>4000000</v>
      </c>
      <c r="O14" s="18">
        <v>4000000</v>
      </c>
      <c r="P14" s="16" t="s">
        <v>35</v>
      </c>
      <c r="Q14" s="19">
        <v>0</v>
      </c>
      <c r="R14" s="20"/>
    </row>
    <row r="15" spans="1:18" ht="165" x14ac:dyDescent="0.25">
      <c r="A15" s="15" t="s">
        <v>89</v>
      </c>
      <c r="B15" s="16">
        <v>80</v>
      </c>
      <c r="C15" s="16" t="s">
        <v>90</v>
      </c>
      <c r="D15" s="16" t="s">
        <v>91</v>
      </c>
      <c r="E15" s="16" t="s">
        <v>92</v>
      </c>
      <c r="F15" s="29" t="s">
        <v>93</v>
      </c>
      <c r="G15" s="16" t="s">
        <v>94</v>
      </c>
      <c r="H15" s="17" t="s">
        <v>95</v>
      </c>
      <c r="I15" s="17" t="s">
        <v>30</v>
      </c>
      <c r="J15" s="16" t="s">
        <v>31</v>
      </c>
      <c r="K15" s="16" t="s">
        <v>32</v>
      </c>
      <c r="L15" s="16"/>
      <c r="M15" s="16" t="s">
        <v>74</v>
      </c>
      <c r="N15" s="18">
        <f>'[1]PLAN CONSOLIDADO'!$V$83</f>
        <v>0</v>
      </c>
      <c r="O15" s="18">
        <f>'[1]PLAN CONSOLIDADO'!$Z$83</f>
        <v>0</v>
      </c>
      <c r="P15" s="16" t="s">
        <v>35</v>
      </c>
      <c r="Q15" s="19">
        <v>0</v>
      </c>
      <c r="R15" s="20"/>
    </row>
    <row r="16" spans="1:18" ht="210" x14ac:dyDescent="0.25">
      <c r="A16" s="15" t="s">
        <v>96</v>
      </c>
      <c r="B16" s="16">
        <v>81</v>
      </c>
      <c r="C16" s="16" t="s">
        <v>97</v>
      </c>
      <c r="D16" s="16" t="s">
        <v>98</v>
      </c>
      <c r="E16" s="16" t="s">
        <v>99</v>
      </c>
      <c r="F16" s="29" t="s">
        <v>100</v>
      </c>
      <c r="G16" s="16" t="s">
        <v>101</v>
      </c>
      <c r="H16" s="16" t="s">
        <v>102</v>
      </c>
      <c r="I16" s="17" t="s">
        <v>103</v>
      </c>
      <c r="J16" s="16" t="s">
        <v>31</v>
      </c>
      <c r="K16" s="16" t="s">
        <v>32</v>
      </c>
      <c r="L16" s="16"/>
      <c r="M16" s="16" t="s">
        <v>74</v>
      </c>
      <c r="N16" s="18">
        <v>2646000</v>
      </c>
      <c r="O16" s="18">
        <v>2646000</v>
      </c>
      <c r="P16" s="16" t="s">
        <v>35</v>
      </c>
      <c r="Q16" s="19">
        <v>0</v>
      </c>
      <c r="R16" s="20"/>
    </row>
    <row r="17" spans="1:18" ht="210" x14ac:dyDescent="0.25">
      <c r="A17" s="15" t="s">
        <v>104</v>
      </c>
      <c r="B17" s="16">
        <v>82</v>
      </c>
      <c r="C17" s="16" t="s">
        <v>105</v>
      </c>
      <c r="D17" s="16" t="s">
        <v>106</v>
      </c>
      <c r="E17" s="16" t="s">
        <v>99</v>
      </c>
      <c r="F17" s="29" t="s">
        <v>100</v>
      </c>
      <c r="G17" s="16" t="s">
        <v>107</v>
      </c>
      <c r="H17" s="16" t="s">
        <v>102</v>
      </c>
      <c r="I17" s="17" t="s">
        <v>30</v>
      </c>
      <c r="J17" s="16" t="s">
        <v>31</v>
      </c>
      <c r="K17" s="16" t="s">
        <v>32</v>
      </c>
      <c r="L17" s="16"/>
      <c r="M17" s="16" t="s">
        <v>74</v>
      </c>
      <c r="N17" s="18">
        <f>'[1]PLAN CONSOLIDADO'!$V$85</f>
        <v>0</v>
      </c>
      <c r="O17" s="18">
        <f>'[1]PLAN CONSOLIDADO'!$Z$85</f>
        <v>0</v>
      </c>
      <c r="P17" s="16" t="s">
        <v>35</v>
      </c>
      <c r="Q17" s="19">
        <v>0</v>
      </c>
      <c r="R17" s="20"/>
    </row>
    <row r="18" spans="1:18" ht="210" x14ac:dyDescent="0.25">
      <c r="A18" s="15" t="s">
        <v>108</v>
      </c>
      <c r="B18" s="16">
        <v>83</v>
      </c>
      <c r="C18" s="16" t="s">
        <v>109</v>
      </c>
      <c r="D18" s="16" t="s">
        <v>110</v>
      </c>
      <c r="E18" s="16" t="s">
        <v>99</v>
      </c>
      <c r="F18" s="29" t="s">
        <v>100</v>
      </c>
      <c r="G18" s="16" t="s">
        <v>111</v>
      </c>
      <c r="H18" s="16" t="s">
        <v>84</v>
      </c>
      <c r="I18" s="16" t="s">
        <v>30</v>
      </c>
      <c r="J18" s="16" t="s">
        <v>31</v>
      </c>
      <c r="K18" s="16" t="s">
        <v>32</v>
      </c>
      <c r="L18" s="16"/>
      <c r="M18" s="16" t="s">
        <v>74</v>
      </c>
      <c r="N18" s="18">
        <f>'[1]PLAN CONSOLIDADO'!$V$86</f>
        <v>0</v>
      </c>
      <c r="O18" s="18">
        <f>'[1]PLAN CONSOLIDADO'!$Z$86</f>
        <v>0</v>
      </c>
      <c r="P18" s="16" t="s">
        <v>35</v>
      </c>
      <c r="Q18" s="19">
        <v>0</v>
      </c>
      <c r="R18" s="20"/>
    </row>
    <row r="19" spans="1:18" ht="150" x14ac:dyDescent="0.25">
      <c r="A19" s="15" t="s">
        <v>112</v>
      </c>
      <c r="B19" s="16">
        <v>86</v>
      </c>
      <c r="C19" s="16" t="s">
        <v>113</v>
      </c>
      <c r="D19" s="16" t="s">
        <v>114</v>
      </c>
      <c r="E19" s="16" t="s">
        <v>115</v>
      </c>
      <c r="F19" s="16" t="s">
        <v>116</v>
      </c>
      <c r="G19" s="16" t="s">
        <v>117</v>
      </c>
      <c r="H19" s="16" t="s">
        <v>102</v>
      </c>
      <c r="I19" s="16" t="s">
        <v>30</v>
      </c>
      <c r="J19" s="16" t="s">
        <v>31</v>
      </c>
      <c r="K19" s="16" t="s">
        <v>32</v>
      </c>
      <c r="L19" s="16"/>
      <c r="M19" s="16" t="s">
        <v>54</v>
      </c>
      <c r="N19" s="18">
        <v>61050000</v>
      </c>
      <c r="O19" s="18">
        <v>125000000</v>
      </c>
      <c r="P19" s="16" t="s">
        <v>35</v>
      </c>
      <c r="Q19" s="19">
        <v>0</v>
      </c>
      <c r="R19" s="20"/>
    </row>
    <row r="20" spans="1:18" ht="82.5" customHeight="1" x14ac:dyDescent="0.25">
      <c r="A20" s="15" t="s">
        <v>118</v>
      </c>
      <c r="B20" s="16">
        <v>88</v>
      </c>
      <c r="C20" s="16" t="s">
        <v>119</v>
      </c>
      <c r="D20" s="16" t="s">
        <v>120</v>
      </c>
      <c r="E20" s="16" t="s">
        <v>121</v>
      </c>
      <c r="F20" s="30" t="s">
        <v>122</v>
      </c>
      <c r="G20" s="16" t="s">
        <v>123</v>
      </c>
      <c r="H20" s="17" t="s">
        <v>124</v>
      </c>
      <c r="I20" s="17" t="s">
        <v>30</v>
      </c>
      <c r="J20" s="16" t="s">
        <v>31</v>
      </c>
      <c r="K20" s="16" t="s">
        <v>32</v>
      </c>
      <c r="L20" s="16" t="s">
        <v>85</v>
      </c>
      <c r="M20" s="16" t="s">
        <v>54</v>
      </c>
      <c r="N20" s="18">
        <f>'[1]PLAN CONSOLIDADO'!$V$91</f>
        <v>0</v>
      </c>
      <c r="O20" s="18">
        <f>'[1]PLAN CONSOLIDADO'!$Z$91</f>
        <v>0</v>
      </c>
      <c r="P20" s="16" t="s">
        <v>35</v>
      </c>
      <c r="Q20" s="19">
        <v>0</v>
      </c>
      <c r="R20" s="20"/>
    </row>
    <row r="21" spans="1:18" ht="60" x14ac:dyDescent="0.25">
      <c r="A21" s="31" t="s">
        <v>125</v>
      </c>
      <c r="B21" s="10">
        <v>2</v>
      </c>
      <c r="C21" s="16" t="s">
        <v>126</v>
      </c>
      <c r="D21" s="16" t="s">
        <v>127</v>
      </c>
      <c r="E21" s="17" t="s">
        <v>128</v>
      </c>
      <c r="F21" s="16" t="s">
        <v>129</v>
      </c>
      <c r="G21" s="17" t="s">
        <v>130</v>
      </c>
      <c r="H21" s="17" t="s">
        <v>131</v>
      </c>
      <c r="I21" s="16" t="s">
        <v>132</v>
      </c>
      <c r="J21" s="16" t="s">
        <v>31</v>
      </c>
      <c r="K21" s="16" t="s">
        <v>32</v>
      </c>
      <c r="L21" s="16"/>
      <c r="M21" s="16" t="s">
        <v>133</v>
      </c>
      <c r="N21" s="18">
        <f>(3800000/18)*4</f>
        <v>844444.4444444445</v>
      </c>
      <c r="O21" s="18">
        <f>+(4200000/18)*4</f>
        <v>933333.33333333337</v>
      </c>
      <c r="P21" s="16" t="s">
        <v>35</v>
      </c>
      <c r="Q21" s="19">
        <v>0</v>
      </c>
      <c r="R21" s="32"/>
    </row>
    <row r="22" spans="1:18" ht="60" x14ac:dyDescent="0.25">
      <c r="A22" s="15" t="s">
        <v>134</v>
      </c>
      <c r="B22" s="16">
        <v>3</v>
      </c>
      <c r="C22" s="16" t="s">
        <v>126</v>
      </c>
      <c r="D22" s="16" t="s">
        <v>127</v>
      </c>
      <c r="E22" s="17" t="s">
        <v>135</v>
      </c>
      <c r="F22" s="16" t="s">
        <v>136</v>
      </c>
      <c r="G22" s="17" t="s">
        <v>137</v>
      </c>
      <c r="H22" s="17" t="s">
        <v>138</v>
      </c>
      <c r="I22" s="16" t="s">
        <v>132</v>
      </c>
      <c r="J22" s="16" t="s">
        <v>31</v>
      </c>
      <c r="K22" s="16" t="s">
        <v>32</v>
      </c>
      <c r="L22" s="17" t="s">
        <v>139</v>
      </c>
      <c r="M22" s="16" t="s">
        <v>133</v>
      </c>
      <c r="N22" s="18">
        <f>'[1]PLAN CONSOLIDADO'!$V$6</f>
        <v>0</v>
      </c>
      <c r="O22" s="18">
        <f>'[1]PLAN CONSOLIDADO'!$Z$6</f>
        <v>0</v>
      </c>
      <c r="P22" s="16" t="s">
        <v>35</v>
      </c>
      <c r="Q22" s="19">
        <v>0</v>
      </c>
      <c r="R22" s="32"/>
    </row>
    <row r="23" spans="1:18" ht="75" x14ac:dyDescent="0.25">
      <c r="A23" s="15" t="s">
        <v>140</v>
      </c>
      <c r="B23" s="16">
        <v>4</v>
      </c>
      <c r="C23" s="16" t="s">
        <v>141</v>
      </c>
      <c r="D23" s="16" t="s">
        <v>142</v>
      </c>
      <c r="E23" s="17" t="s">
        <v>143</v>
      </c>
      <c r="F23" s="16" t="s">
        <v>144</v>
      </c>
      <c r="G23" s="17" t="s">
        <v>145</v>
      </c>
      <c r="H23" s="17" t="s">
        <v>146</v>
      </c>
      <c r="I23" s="16" t="s">
        <v>30</v>
      </c>
      <c r="J23" s="16" t="s">
        <v>31</v>
      </c>
      <c r="K23" s="16" t="s">
        <v>32</v>
      </c>
      <c r="L23" s="16"/>
      <c r="M23" s="16" t="s">
        <v>74</v>
      </c>
      <c r="N23" s="18">
        <v>333000</v>
      </c>
      <c r="O23" s="18">
        <v>333000</v>
      </c>
      <c r="P23" s="16" t="s">
        <v>35</v>
      </c>
      <c r="Q23" s="19">
        <v>0</v>
      </c>
      <c r="R23" s="32"/>
    </row>
    <row r="24" spans="1:18" ht="90" x14ac:dyDescent="0.25">
      <c r="A24" s="33" t="s">
        <v>147</v>
      </c>
      <c r="B24" s="34">
        <v>18</v>
      </c>
      <c r="C24" s="34" t="s">
        <v>148</v>
      </c>
      <c r="D24" s="34" t="s">
        <v>149</v>
      </c>
      <c r="E24" s="34" t="s">
        <v>150</v>
      </c>
      <c r="F24" s="34" t="s">
        <v>151</v>
      </c>
      <c r="G24" s="34" t="s">
        <v>152</v>
      </c>
      <c r="H24" s="35" t="s">
        <v>153</v>
      </c>
      <c r="I24" s="34" t="s">
        <v>30</v>
      </c>
      <c r="J24" s="16" t="s">
        <v>31</v>
      </c>
      <c r="K24" s="16" t="s">
        <v>32</v>
      </c>
      <c r="L24" s="16"/>
      <c r="M24" s="16"/>
      <c r="N24" s="18"/>
      <c r="O24" s="18"/>
      <c r="P24" s="16"/>
      <c r="Q24" s="19"/>
      <c r="R24" s="20"/>
    </row>
    <row r="25" spans="1:18" ht="75.75" thickBot="1" x14ac:dyDescent="0.3">
      <c r="A25" s="36" t="s">
        <v>154</v>
      </c>
      <c r="B25" s="37">
        <v>12</v>
      </c>
      <c r="C25" s="37" t="s">
        <v>155</v>
      </c>
      <c r="D25" s="37" t="s">
        <v>156</v>
      </c>
      <c r="E25" s="38" t="s">
        <v>157</v>
      </c>
      <c r="F25" s="37" t="s">
        <v>158</v>
      </c>
      <c r="G25" s="38" t="s">
        <v>159</v>
      </c>
      <c r="H25" s="38" t="s">
        <v>160</v>
      </c>
      <c r="I25" s="37" t="s">
        <v>30</v>
      </c>
      <c r="J25" s="37" t="s">
        <v>31</v>
      </c>
      <c r="K25" s="37" t="s">
        <v>139</v>
      </c>
      <c r="L25" s="37" t="s">
        <v>161</v>
      </c>
      <c r="M25" s="37" t="s">
        <v>74</v>
      </c>
      <c r="N25" s="39">
        <v>3768000</v>
      </c>
      <c r="O25" s="39">
        <v>7727272</v>
      </c>
      <c r="P25" s="37" t="s">
        <v>35</v>
      </c>
      <c r="Q25" s="40">
        <v>0</v>
      </c>
      <c r="R25" s="41"/>
    </row>
  </sheetData>
  <mergeCells count="3">
    <mergeCell ref="A1:R1"/>
    <mergeCell ref="A2:B2"/>
    <mergeCell ref="A3:B3"/>
  </mergeCells>
  <conditionalFormatting sqref="J5:J24">
    <cfRule type="expression" dxfId="39" priority="5">
      <formula>J5="RESPONSABLE PRINCIPAL"</formula>
    </cfRule>
  </conditionalFormatting>
  <conditionalFormatting sqref="J25">
    <cfRule type="expression" dxfId="38" priority="1">
      <formula>J25="RESPONSABLE PRINCIPAL"</formula>
    </cfRule>
  </conditionalFormatting>
  <conditionalFormatting sqref="Q5:Q20">
    <cfRule type="dataBar" priority="13">
      <dataBar>
        <cfvo type="min"/>
        <cfvo type="max"/>
        <color rgb="FF5B9BD5"/>
      </dataBar>
    </cfRule>
    <cfRule type="dataBar" priority="14">
      <dataBar>
        <cfvo type="min"/>
        <cfvo type="max"/>
        <color rgb="FF5B9BD5"/>
      </dataBar>
      <extLst>
        <ext xmlns:x14="http://schemas.microsoft.com/office/spreadsheetml/2009/9/main" uri="{B025F937-C7B1-47D3-B67F-A62EFF666E3E}">
          <x14:id>{BDE2A0AE-1743-43AC-B346-61E7003A5B6F}</x14:id>
        </ext>
      </extLst>
    </cfRule>
  </conditionalFormatting>
  <conditionalFormatting sqref="Q21">
    <cfRule type="dataBar" priority="9">
      <dataBar>
        <cfvo type="min"/>
        <cfvo type="max"/>
        <color rgb="FF5B9BD5"/>
      </dataBar>
    </cfRule>
    <cfRule type="dataBar" priority="10">
      <dataBar>
        <cfvo type="min"/>
        <cfvo type="max"/>
        <color rgb="FF5B9BD5"/>
      </dataBar>
      <extLst>
        <ext xmlns:x14="http://schemas.microsoft.com/office/spreadsheetml/2009/9/main" uri="{B025F937-C7B1-47D3-B67F-A62EFF666E3E}">
          <x14:id>{03627621-32C8-4814-A686-B72D0678F5CD}</x14:id>
        </ext>
      </extLst>
    </cfRule>
  </conditionalFormatting>
  <conditionalFormatting sqref="Q22">
    <cfRule type="dataBar" priority="4">
      <dataBar>
        <cfvo type="min"/>
        <cfvo type="max"/>
        <color rgb="FF5B9BD5"/>
      </dataBar>
    </cfRule>
    <cfRule type="dataBar" priority="6">
      <dataBar>
        <cfvo type="min"/>
        <cfvo type="max"/>
        <color rgb="FF5B9BD5"/>
      </dataBar>
      <extLst>
        <ext xmlns:x14="http://schemas.microsoft.com/office/spreadsheetml/2009/9/main" uri="{B025F937-C7B1-47D3-B67F-A62EFF666E3E}">
          <x14:id>{B42980D5-82F1-4755-90FE-E74F392ECCB2}</x14:id>
        </ext>
      </extLst>
    </cfRule>
  </conditionalFormatting>
  <conditionalFormatting sqref="Q23">
    <cfRule type="dataBar" priority="7">
      <dataBar>
        <cfvo type="min"/>
        <cfvo type="max"/>
        <color rgb="FF5B9BD5"/>
      </dataBar>
    </cfRule>
    <cfRule type="dataBar" priority="8">
      <dataBar>
        <cfvo type="min"/>
        <cfvo type="max"/>
        <color rgb="FF5B9BD5"/>
      </dataBar>
      <extLst>
        <ext xmlns:x14="http://schemas.microsoft.com/office/spreadsheetml/2009/9/main" uri="{B025F937-C7B1-47D3-B67F-A62EFF666E3E}">
          <x14:id>{7F84BA9E-4231-4616-A81D-257006C07F2A}</x14:id>
        </ext>
      </extLst>
    </cfRule>
  </conditionalFormatting>
  <conditionalFormatting sqref="Q24">
    <cfRule type="dataBar" priority="11">
      <dataBar>
        <cfvo type="min"/>
        <cfvo type="max"/>
        <color rgb="FF5B9BD5"/>
      </dataBar>
    </cfRule>
    <cfRule type="dataBar" priority="12">
      <dataBar>
        <cfvo type="min"/>
        <cfvo type="max"/>
        <color rgb="FF5B9BD5"/>
      </dataBar>
      <extLst>
        <ext xmlns:x14="http://schemas.microsoft.com/office/spreadsheetml/2009/9/main" uri="{B025F937-C7B1-47D3-B67F-A62EFF666E3E}">
          <x14:id>{CA4BD250-BD66-4CD6-A84A-1F246CB7A8E1}</x14:id>
        </ext>
      </extLst>
    </cfRule>
  </conditionalFormatting>
  <conditionalFormatting sqref="Q25">
    <cfRule type="dataBar" priority="2">
      <dataBar>
        <cfvo type="min"/>
        <cfvo type="max"/>
        <color rgb="FF5B9BD5"/>
      </dataBar>
    </cfRule>
    <cfRule type="dataBar" priority="3">
      <dataBar>
        <cfvo type="min"/>
        <cfvo type="max"/>
        <color rgb="FF5B9BD5"/>
      </dataBar>
      <extLst>
        <ext xmlns:x14="http://schemas.microsoft.com/office/spreadsheetml/2009/9/main" uri="{B025F937-C7B1-47D3-B67F-A62EFF666E3E}">
          <x14:id>{8E06650D-790B-4CF6-A3EA-DC7070062024}</x14:id>
        </ext>
      </extLst>
    </cfRule>
  </conditionalFormatting>
  <dataValidations count="1">
    <dataValidation type="list" sqref="P5:P25" xr:uid="{122C316B-B8F6-479D-AE69-28FAF032D5B9}">
      <formula1>"No iniciado,En ejecución,Cumplido,Reprogramado,No aplica"</formula1>
    </dataValidation>
  </dataValidations>
  <pageMargins left="0.7" right="0.7" top="0.75" bottom="0.75" header="0.3" footer="0.3"/>
  <pageSetup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BDE2A0AE-1743-43AC-B346-61E7003A5B6F}">
            <x14:dataBar>
              <x14:cfvo type="min"/>
              <x14:cfvo type="max"/>
              <x14:negativeFillColor auto="1"/>
              <x14:axisColor auto="1"/>
            </x14:dataBar>
          </x14:cfRule>
          <xm:sqref>Q5:Q20</xm:sqref>
        </x14:conditionalFormatting>
        <x14:conditionalFormatting xmlns:xm="http://schemas.microsoft.com/office/excel/2006/main">
          <x14:cfRule type="dataBar" id="{03627621-32C8-4814-A686-B72D0678F5CD}">
            <x14:dataBar>
              <x14:cfvo type="min"/>
              <x14:cfvo type="max"/>
              <x14:negativeFillColor auto="1"/>
              <x14:axisColor auto="1"/>
            </x14:dataBar>
          </x14:cfRule>
          <xm:sqref>Q21</xm:sqref>
        </x14:conditionalFormatting>
        <x14:conditionalFormatting xmlns:xm="http://schemas.microsoft.com/office/excel/2006/main">
          <x14:cfRule type="dataBar" id="{B42980D5-82F1-4755-90FE-E74F392ECCB2}">
            <x14:dataBar>
              <x14:cfvo type="min"/>
              <x14:cfvo type="max"/>
              <x14:negativeFillColor auto="1"/>
              <x14:axisColor auto="1"/>
            </x14:dataBar>
          </x14:cfRule>
          <xm:sqref>Q22</xm:sqref>
        </x14:conditionalFormatting>
        <x14:conditionalFormatting xmlns:xm="http://schemas.microsoft.com/office/excel/2006/main">
          <x14:cfRule type="dataBar" id="{7F84BA9E-4231-4616-A81D-257006C07F2A}">
            <x14:dataBar>
              <x14:cfvo type="min"/>
              <x14:cfvo type="max"/>
              <x14:negativeFillColor auto="1"/>
              <x14:axisColor auto="1"/>
            </x14:dataBar>
          </x14:cfRule>
          <xm:sqref>Q23</xm:sqref>
        </x14:conditionalFormatting>
        <x14:conditionalFormatting xmlns:xm="http://schemas.microsoft.com/office/excel/2006/main">
          <x14:cfRule type="dataBar" id="{CA4BD250-BD66-4CD6-A84A-1F246CB7A8E1}">
            <x14:dataBar>
              <x14:cfvo type="min"/>
              <x14:cfvo type="max"/>
              <x14:negativeFillColor auto="1"/>
              <x14:axisColor auto="1"/>
            </x14:dataBar>
          </x14:cfRule>
          <xm:sqref>Q24</xm:sqref>
        </x14:conditionalFormatting>
        <x14:conditionalFormatting xmlns:xm="http://schemas.microsoft.com/office/excel/2006/main">
          <x14:cfRule type="dataBar" id="{8E06650D-790B-4CF6-A3EA-DC7070062024}">
            <x14:dataBar>
              <x14:cfvo type="min"/>
              <x14:cfvo type="max"/>
              <x14:negativeFillColor auto="1"/>
              <x14:axisColor auto="1"/>
            </x14:dataBar>
          </x14:cfRule>
          <xm:sqref>Q25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G-FINANCIERA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lucía lucia muñoz</dc:creator>
  <cp:lastModifiedBy>Ana lucía lucia muñoz</cp:lastModifiedBy>
  <dcterms:created xsi:type="dcterms:W3CDTF">2026-09-02T13:31:33Z</dcterms:created>
  <dcterms:modified xsi:type="dcterms:W3CDTF">2026-09-02T13:32:00Z</dcterms:modified>
</cp:coreProperties>
</file>